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0530" yWindow="2430" windowWidth="26115" windowHeight="12030" tabRatio="754"/>
  </bookViews>
  <sheets>
    <sheet name="入力支援シート1" sheetId="29" r:id="rId1"/>
    <sheet name="入力支援シート2" sheetId="27" r:id="rId2"/>
    <sheet name="入力支援シート3 " sheetId="19" r:id="rId3"/>
    <sheet name="入力支援シート4" sheetId="18" r:id="rId4"/>
    <sheet name="入力支援シート5" sheetId="25" r:id="rId5"/>
    <sheet name="入力支援シート6" sheetId="20" r:id="rId6"/>
    <sheet name="表（印刷用）" sheetId="12" r:id="rId7"/>
    <sheet name="裏（印刷用）" sheetId="11" r:id="rId8"/>
    <sheet name="CSV出力用" sheetId="32" state="hidden" r:id="rId9"/>
    <sheet name="【システム開発者向け】" sheetId="30" state="hidden" r:id="rId10"/>
  </sheets>
  <externalReferences>
    <externalReference r:id="rId11"/>
    <externalReference r:id="rId12"/>
  </externalReferences>
  <definedNames>
    <definedName name="Label_tipe">[1]List!$E$17:$G$17</definedName>
    <definedName name="ON_OFF">[2]List!$E$2:$F$2</definedName>
    <definedName name="_xlnm.Print_Area" localSheetId="0">入力支援シート1!$B$1:$G$231</definedName>
    <definedName name="_xlnm.Print_Area" localSheetId="1">入力支援シート2!$A$1:$Q$49</definedName>
    <definedName name="_xlnm.Print_Area" localSheetId="2">'入力支援シート3 '!$A$1:$Q$40</definedName>
    <definedName name="_xlnm.Print_Area" localSheetId="3">入力支援シート4!$A$1:$N$38</definedName>
    <definedName name="_xlnm.Print_Area" localSheetId="4">入力支援シート5!$A$1:$G$37</definedName>
    <definedName name="_xlnm.Print_Area" localSheetId="5">入力支援シート6!$A$1:$AM$52</definedName>
    <definedName name="_xlnm.Print_Area" localSheetId="6">'表（印刷用）'!$B$1:$AG$80</definedName>
    <definedName name="_xlnm.Print_Area" localSheetId="7">'裏（印刷用）'!$B$1:$AK$77</definedName>
  </definedNames>
  <calcPr calcId="162913"/>
</workbook>
</file>

<file path=xl/calcChain.xml><?xml version="1.0" encoding="utf-8"?>
<calcChain xmlns="http://schemas.openxmlformats.org/spreadsheetml/2006/main">
  <c r="E88" i="29" l="1"/>
  <c r="AH46" i="20" l="1"/>
  <c r="I103" i="29" l="1"/>
  <c r="AH34" i="20" l="1"/>
  <c r="AG68" i="11"/>
  <c r="AG66" i="11"/>
  <c r="I89" i="29"/>
  <c r="I88" i="29" s="1"/>
  <c r="I90" i="29"/>
  <c r="I91" i="29"/>
  <c r="I92" i="29"/>
  <c r="I93" i="29"/>
  <c r="I95" i="29"/>
  <c r="I96" i="29"/>
  <c r="I97" i="29"/>
  <c r="I94" i="29"/>
  <c r="I98" i="29"/>
  <c r="I99" i="29"/>
  <c r="I100" i="29"/>
  <c r="L27" i="11" s="1"/>
  <c r="KC1" i="32" s="1"/>
  <c r="I101" i="29"/>
  <c r="O45" i="27"/>
  <c r="E32" i="19"/>
  <c r="E33" i="19"/>
  <c r="E34" i="19"/>
  <c r="E35" i="19"/>
  <c r="E36" i="19"/>
  <c r="E37" i="19"/>
  <c r="E31" i="19"/>
  <c r="E38" i="19"/>
  <c r="E39" i="19"/>
  <c r="F32" i="19"/>
  <c r="F33" i="19"/>
  <c r="F34" i="19"/>
  <c r="F35" i="19"/>
  <c r="F36" i="19"/>
  <c r="F37" i="19"/>
  <c r="F31" i="19"/>
  <c r="F38" i="19"/>
  <c r="F39" i="19"/>
  <c r="G39" i="19"/>
  <c r="I32" i="19"/>
  <c r="I33" i="19"/>
  <c r="I34" i="19"/>
  <c r="I35" i="19"/>
  <c r="I36" i="19"/>
  <c r="I37" i="19"/>
  <c r="I31" i="19"/>
  <c r="I38" i="19"/>
  <c r="I39" i="19"/>
  <c r="J32" i="19"/>
  <c r="J33" i="19"/>
  <c r="J34" i="19"/>
  <c r="J35" i="19"/>
  <c r="J36" i="19"/>
  <c r="J37" i="19"/>
  <c r="J31" i="19"/>
  <c r="J38" i="19"/>
  <c r="J39" i="19"/>
  <c r="K32" i="19"/>
  <c r="K33" i="19"/>
  <c r="K34" i="19"/>
  <c r="K35" i="19"/>
  <c r="K36" i="19"/>
  <c r="K37" i="19"/>
  <c r="K31" i="19"/>
  <c r="K38" i="19"/>
  <c r="K39" i="19"/>
  <c r="L32" i="19"/>
  <c r="L33" i="19"/>
  <c r="L34" i="19"/>
  <c r="L35" i="19"/>
  <c r="L36" i="19"/>
  <c r="L37" i="19"/>
  <c r="L31" i="19"/>
  <c r="L38" i="19"/>
  <c r="L39" i="19"/>
  <c r="M32" i="19"/>
  <c r="M33" i="19"/>
  <c r="M34" i="19"/>
  <c r="M35" i="19"/>
  <c r="M36" i="19"/>
  <c r="M37" i="19"/>
  <c r="M31" i="19"/>
  <c r="M38" i="19"/>
  <c r="M39" i="19"/>
  <c r="N39" i="19"/>
  <c r="O39" i="19"/>
  <c r="AD6" i="12"/>
  <c r="O44" i="27"/>
  <c r="O43" i="27"/>
  <c r="O42" i="27"/>
  <c r="O39" i="27"/>
  <c r="H39" i="27"/>
  <c r="P39" i="27"/>
  <c r="Z37" i="12" s="1"/>
  <c r="DA1" i="32" s="1"/>
  <c r="O38" i="27"/>
  <c r="H38" i="27"/>
  <c r="P38" i="27" s="1"/>
  <c r="O37" i="27"/>
  <c r="H37" i="27"/>
  <c r="H29" i="27"/>
  <c r="O29" i="27"/>
  <c r="O32" i="27"/>
  <c r="H32" i="27"/>
  <c r="P32" i="27" s="1"/>
  <c r="O33" i="27"/>
  <c r="H33" i="27"/>
  <c r="P33" i="27" s="1"/>
  <c r="Z30" i="12" s="1"/>
  <c r="CT1" i="32" s="1"/>
  <c r="O34" i="27"/>
  <c r="O31" i="27" s="1"/>
  <c r="H34" i="27"/>
  <c r="O35" i="27"/>
  <c r="H35" i="27"/>
  <c r="P35" i="27" s="1"/>
  <c r="Z32" i="12" s="1"/>
  <c r="CV1" i="32" s="1"/>
  <c r="O36" i="27"/>
  <c r="P36" i="27" s="1"/>
  <c r="K12" i="11" s="1"/>
  <c r="IB1" i="32" s="1"/>
  <c r="H36" i="27"/>
  <c r="O40" i="27"/>
  <c r="H40" i="27"/>
  <c r="P40" i="27" s="1"/>
  <c r="H21" i="27"/>
  <c r="O21" i="27"/>
  <c r="H22" i="27"/>
  <c r="O22" i="27"/>
  <c r="P22" i="27" s="1"/>
  <c r="H23" i="27"/>
  <c r="O23" i="27"/>
  <c r="H24" i="27"/>
  <c r="O24" i="27"/>
  <c r="H19" i="27"/>
  <c r="O19" i="27"/>
  <c r="P19" i="27" s="1"/>
  <c r="H18" i="27"/>
  <c r="O18" i="27"/>
  <c r="P18" i="27" s="1"/>
  <c r="H14" i="27"/>
  <c r="O14" i="27"/>
  <c r="P14" i="27" s="1"/>
  <c r="H15" i="27"/>
  <c r="O15" i="27"/>
  <c r="H16" i="27"/>
  <c r="O16" i="27"/>
  <c r="H13" i="27"/>
  <c r="O13" i="27"/>
  <c r="O11" i="27" s="1"/>
  <c r="H12" i="27"/>
  <c r="O12" i="27"/>
  <c r="Q11" i="11"/>
  <c r="E94" i="29"/>
  <c r="E102" i="29" s="1"/>
  <c r="Q10" i="11"/>
  <c r="Q9" i="11"/>
  <c r="Q8" i="11"/>
  <c r="Q7" i="11"/>
  <c r="Q6" i="11"/>
  <c r="Q5" i="11"/>
  <c r="N11" i="11"/>
  <c r="K5" i="11"/>
  <c r="HU1" i="32" s="1"/>
  <c r="N10" i="11"/>
  <c r="N9" i="11"/>
  <c r="N7" i="11"/>
  <c r="N8" i="11"/>
  <c r="N5" i="11"/>
  <c r="N6" i="11"/>
  <c r="K11" i="11"/>
  <c r="IA1" i="32" s="1"/>
  <c r="K10" i="11"/>
  <c r="HZ1" i="32" s="1"/>
  <c r="K9" i="11"/>
  <c r="HY1" i="32" s="1"/>
  <c r="K8" i="11"/>
  <c r="HX1" i="32" s="1"/>
  <c r="K7" i="11"/>
  <c r="HW1" i="32" s="1"/>
  <c r="K6" i="11"/>
  <c r="HV1" i="32" s="1"/>
  <c r="L19" i="11"/>
  <c r="L20" i="11"/>
  <c r="JV1" i="32" s="1"/>
  <c r="L21" i="11"/>
  <c r="L22" i="11"/>
  <c r="L23" i="11"/>
  <c r="L24" i="11"/>
  <c r="L25" i="11"/>
  <c r="L26" i="11"/>
  <c r="L28" i="11"/>
  <c r="L30" i="11"/>
  <c r="KF1" i="32" s="1"/>
  <c r="L18" i="11"/>
  <c r="L17" i="11"/>
  <c r="AC60" i="12"/>
  <c r="AH41" i="20"/>
  <c r="AG69" i="11"/>
  <c r="NX1" i="32"/>
  <c r="NW1" i="32"/>
  <c r="AG67" i="11"/>
  <c r="NV1" i="32"/>
  <c r="NU1" i="32"/>
  <c r="AG65" i="11"/>
  <c r="NT1" i="32"/>
  <c r="AG64" i="11"/>
  <c r="NS1" i="32"/>
  <c r="AG63" i="11"/>
  <c r="NR1" i="32"/>
  <c r="NQ1" i="32"/>
  <c r="G34" i="19"/>
  <c r="N34" i="19"/>
  <c r="O34" i="19"/>
  <c r="G35" i="19"/>
  <c r="N35" i="19"/>
  <c r="O35" i="19"/>
  <c r="G36" i="19"/>
  <c r="N36" i="19"/>
  <c r="O36" i="19"/>
  <c r="G37" i="19"/>
  <c r="N37" i="19"/>
  <c r="O37" i="19"/>
  <c r="H75" i="11"/>
  <c r="P75" i="11" s="1"/>
  <c r="PR1" i="32" s="1"/>
  <c r="H74" i="11"/>
  <c r="P74" i="11" s="1"/>
  <c r="PQ1" i="32" s="1"/>
  <c r="H73" i="11"/>
  <c r="P73" i="11" s="1"/>
  <c r="PP1" i="32" s="1"/>
  <c r="H72" i="11"/>
  <c r="P72" i="11" s="1"/>
  <c r="PO1" i="32" s="1"/>
  <c r="H71" i="11"/>
  <c r="P71" i="11" s="1"/>
  <c r="PN1" i="32" s="1"/>
  <c r="H70" i="11"/>
  <c r="P70" i="11" s="1"/>
  <c r="PM1" i="32" s="1"/>
  <c r="H69" i="11"/>
  <c r="P69" i="11" s="1"/>
  <c r="PL1" i="32" s="1"/>
  <c r="H68" i="11"/>
  <c r="P68" i="11" s="1"/>
  <c r="PK1" i="32" s="1"/>
  <c r="G31" i="19"/>
  <c r="N31" i="19"/>
  <c r="O31" i="19"/>
  <c r="E75" i="11"/>
  <c r="N75" i="11" s="1"/>
  <c r="K75" i="11"/>
  <c r="K74" i="11"/>
  <c r="K73" i="11"/>
  <c r="K72" i="11"/>
  <c r="R72" i="11" s="1"/>
  <c r="PW1" i="32" s="1"/>
  <c r="K71" i="11"/>
  <c r="K70" i="11"/>
  <c r="K69" i="11"/>
  <c r="K68" i="11"/>
  <c r="R68" i="11" s="1"/>
  <c r="PS1" i="32" s="1"/>
  <c r="L39" i="12"/>
  <c r="O39" i="12" s="1"/>
  <c r="CH1" i="32" s="1"/>
  <c r="L38" i="12"/>
  <c r="O38" i="12" s="1"/>
  <c r="CG1" i="32" s="1"/>
  <c r="L37" i="12"/>
  <c r="O37" i="12" s="1"/>
  <c r="CF1" i="32" s="1"/>
  <c r="L36" i="12"/>
  <c r="O36" i="12" s="1"/>
  <c r="CE1" i="32" s="1"/>
  <c r="L35" i="12"/>
  <c r="O35" i="12" s="1"/>
  <c r="CD1" i="32" s="1"/>
  <c r="L34" i="12"/>
  <c r="O34" i="12" s="1"/>
  <c r="CC1" i="32" s="1"/>
  <c r="L33" i="12"/>
  <c r="O33" i="12" s="1"/>
  <c r="CB1" i="32" s="1"/>
  <c r="L32" i="12"/>
  <c r="O32" i="12" s="1"/>
  <c r="CA1" i="32" s="1"/>
  <c r="L31" i="12"/>
  <c r="O31" i="12" s="1"/>
  <c r="BZ1" i="32" s="1"/>
  <c r="L30" i="12"/>
  <c r="O30" i="12" s="1"/>
  <c r="BY1" i="32" s="1"/>
  <c r="L29" i="12"/>
  <c r="O29" i="12" s="1"/>
  <c r="BX1" i="32" s="1"/>
  <c r="L28" i="12"/>
  <c r="O28" i="12" s="1"/>
  <c r="BW1" i="32" s="1"/>
  <c r="L27" i="12"/>
  <c r="O27" i="12" s="1"/>
  <c r="BV1" i="32" s="1"/>
  <c r="L26" i="12"/>
  <c r="O26" i="12" s="1"/>
  <c r="BU1" i="32" s="1"/>
  <c r="L25" i="12"/>
  <c r="O25" i="12" s="1"/>
  <c r="BT1" i="32" s="1"/>
  <c r="L24" i="12"/>
  <c r="O24" i="12" s="1"/>
  <c r="BS1" i="32" s="1"/>
  <c r="L23" i="12"/>
  <c r="O23" i="12" s="1"/>
  <c r="BR1" i="32" s="1"/>
  <c r="L22" i="12"/>
  <c r="O22" i="12" s="1"/>
  <c r="BQ1" i="32" s="1"/>
  <c r="L21" i="12"/>
  <c r="O21" i="12" s="1"/>
  <c r="BP1" i="32" s="1"/>
  <c r="L20" i="12"/>
  <c r="O20" i="12" s="1"/>
  <c r="BO1" i="32" s="1"/>
  <c r="L19" i="12"/>
  <c r="O19" i="12" s="1"/>
  <c r="BN1" i="32" s="1"/>
  <c r="AH16" i="20"/>
  <c r="AH47" i="20"/>
  <c r="AG75" i="11" s="1"/>
  <c r="OD1" i="32" s="1"/>
  <c r="AG74" i="11"/>
  <c r="OC1" i="32" s="1"/>
  <c r="AG73" i="11"/>
  <c r="OB1" i="32" s="1"/>
  <c r="AG72" i="11"/>
  <c r="AG71" i="11"/>
  <c r="AG70" i="11"/>
  <c r="E68" i="11"/>
  <c r="N68" i="11" s="1"/>
  <c r="PC1" i="32" s="1"/>
  <c r="E69" i="11"/>
  <c r="N69" i="11" s="1"/>
  <c r="PD1" i="32" s="1"/>
  <c r="R69" i="11"/>
  <c r="AG48" i="11"/>
  <c r="N66" i="12"/>
  <c r="EZ1" i="32" s="1"/>
  <c r="K64" i="12"/>
  <c r="K56" i="12"/>
  <c r="K51" i="12"/>
  <c r="F60" i="12"/>
  <c r="EV1" i="32" s="1"/>
  <c r="S4" i="12"/>
  <c r="D1" i="32" s="1"/>
  <c r="C24" i="18"/>
  <c r="U5" i="11"/>
  <c r="IK1" i="32" s="1"/>
  <c r="Q31" i="11"/>
  <c r="LH1" i="32" s="1"/>
  <c r="O53" i="12"/>
  <c r="S3" i="12"/>
  <c r="C1" i="32" s="1"/>
  <c r="J16" i="12"/>
  <c r="O10" i="20"/>
  <c r="O47" i="20" s="1"/>
  <c r="P64" i="11" s="1"/>
  <c r="MR1" i="32" s="1"/>
  <c r="O13" i="20"/>
  <c r="O20" i="20"/>
  <c r="O23" i="20"/>
  <c r="O30" i="20"/>
  <c r="O42" i="20"/>
  <c r="O45" i="20"/>
  <c r="AC73" i="12"/>
  <c r="AC72" i="12"/>
  <c r="E118" i="29"/>
  <c r="F109" i="29"/>
  <c r="AH15" i="11" s="1"/>
  <c r="KR1" i="32" s="1"/>
  <c r="AE76" i="12"/>
  <c r="HL1" i="32" s="1"/>
  <c r="AE75" i="12"/>
  <c r="HK1" i="32" s="1"/>
  <c r="AE74" i="12"/>
  <c r="HJ1" i="32" s="1"/>
  <c r="AE73" i="12"/>
  <c r="HI1" i="32" s="1"/>
  <c r="AC76" i="12"/>
  <c r="HE1" i="32" s="1"/>
  <c r="AC75" i="12"/>
  <c r="AC74" i="12"/>
  <c r="AE72" i="12"/>
  <c r="HH1" i="32" s="1"/>
  <c r="AE71" i="12"/>
  <c r="HG1" i="32" s="1"/>
  <c r="AE70" i="12"/>
  <c r="HF1" i="32" s="1"/>
  <c r="AC71" i="12"/>
  <c r="AC70" i="12"/>
  <c r="K36" i="18"/>
  <c r="F110" i="29"/>
  <c r="F114" i="29"/>
  <c r="F115" i="29"/>
  <c r="F112" i="29"/>
  <c r="F116" i="29"/>
  <c r="F113" i="29"/>
  <c r="F117" i="29"/>
  <c r="AH23" i="11" s="1"/>
  <c r="KZ1" i="32" s="1"/>
  <c r="F111" i="29"/>
  <c r="AG31" i="11"/>
  <c r="LL1" i="32" s="1"/>
  <c r="F118" i="29"/>
  <c r="AH24" i="11" s="1"/>
  <c r="LA1" i="32" s="1"/>
  <c r="II1" i="32"/>
  <c r="IH1" i="32"/>
  <c r="IG1" i="32"/>
  <c r="IE1" i="32"/>
  <c r="ID1" i="32"/>
  <c r="IC1" i="32"/>
  <c r="S2" i="12"/>
  <c r="B1" i="32" s="1"/>
  <c r="I3" i="12"/>
  <c r="A1" i="32" s="1"/>
  <c r="Z33" i="11"/>
  <c r="LO1" i="32" s="1"/>
  <c r="P33" i="11"/>
  <c r="LN1" i="32" s="1"/>
  <c r="BD1" i="32"/>
  <c r="BE1" i="32"/>
  <c r="BF1" i="32"/>
  <c r="BG1" i="32"/>
  <c r="AH33" i="11"/>
  <c r="LP1" i="32" s="1"/>
  <c r="KD1" i="32"/>
  <c r="KB1" i="32"/>
  <c r="KA1" i="32"/>
  <c r="JY1" i="32"/>
  <c r="JZ1" i="32"/>
  <c r="JX1" i="32"/>
  <c r="JS1" i="32"/>
  <c r="JT1" i="32"/>
  <c r="JU1" i="32"/>
  <c r="JW1" i="32"/>
  <c r="H33" i="11"/>
  <c r="LM1" i="32"/>
  <c r="AD14" i="12"/>
  <c r="AL1" i="32"/>
  <c r="AD10" i="12"/>
  <c r="AH1" i="32"/>
  <c r="IF1" i="32"/>
  <c r="F11" i="11"/>
  <c r="HS1" i="32" s="1"/>
  <c r="F10" i="11"/>
  <c r="HR1" i="32" s="1"/>
  <c r="F9" i="11"/>
  <c r="HQ1" i="32" s="1"/>
  <c r="F8" i="11"/>
  <c r="HP1" i="32" s="1"/>
  <c r="F7" i="11"/>
  <c r="HO1" i="32" s="1"/>
  <c r="F6" i="11"/>
  <c r="HN1" i="32" s="1"/>
  <c r="F5" i="11"/>
  <c r="HM1" i="32" s="1"/>
  <c r="IJ1" i="32"/>
  <c r="OX1" i="32"/>
  <c r="OA1" i="32"/>
  <c r="NZ1" i="32"/>
  <c r="NY1" i="32"/>
  <c r="AG61" i="11"/>
  <c r="NP1" i="32"/>
  <c r="AG60" i="11"/>
  <c r="NO1" i="32"/>
  <c r="AG59" i="11"/>
  <c r="NN1" i="32"/>
  <c r="AG58" i="11"/>
  <c r="NM1" i="32"/>
  <c r="AG57" i="11"/>
  <c r="NL1" i="32"/>
  <c r="AG56" i="11"/>
  <c r="NK1" i="32"/>
  <c r="AG49" i="11"/>
  <c r="NE1" i="32"/>
  <c r="AG55" i="11"/>
  <c r="NJ1" i="32"/>
  <c r="GE1" i="32"/>
  <c r="AD52" i="12"/>
  <c r="GF1" i="32"/>
  <c r="AD54" i="12"/>
  <c r="GK1" i="32"/>
  <c r="AG53" i="11"/>
  <c r="NI1" i="32"/>
  <c r="AG52" i="11"/>
  <c r="NH1" i="32"/>
  <c r="AG51" i="11"/>
  <c r="NG1" i="32"/>
  <c r="AG50" i="11"/>
  <c r="NF1" i="32"/>
  <c r="ND1" i="32"/>
  <c r="AG47" i="11"/>
  <c r="NC1" i="32"/>
  <c r="AG45" i="11"/>
  <c r="NA1" i="32"/>
  <c r="AG44" i="11"/>
  <c r="MZ1" i="32"/>
  <c r="AG43" i="11"/>
  <c r="MY1" i="32"/>
  <c r="AG42" i="11"/>
  <c r="MX1" i="32"/>
  <c r="AG41" i="11"/>
  <c r="MW1" i="32"/>
  <c r="AG40" i="11"/>
  <c r="MV1" i="32"/>
  <c r="AG39" i="11"/>
  <c r="MU1" i="32"/>
  <c r="AG38" i="11"/>
  <c r="MT1" i="32"/>
  <c r="AG37" i="11"/>
  <c r="MS1" i="32"/>
  <c r="P63" i="11"/>
  <c r="MQ1" i="32"/>
  <c r="P61" i="11"/>
  <c r="MO1" i="32"/>
  <c r="P60" i="11"/>
  <c r="MN1" i="32"/>
  <c r="P58" i="11"/>
  <c r="ML1" i="32"/>
  <c r="P57" i="11"/>
  <c r="MK1" i="32"/>
  <c r="P56" i="11"/>
  <c r="MJ1" i="32"/>
  <c r="P54" i="11"/>
  <c r="MH1" i="32"/>
  <c r="P53" i="11"/>
  <c r="MG1" i="32"/>
  <c r="P52" i="11"/>
  <c r="MF1" i="32"/>
  <c r="P51" i="11"/>
  <c r="ME1" i="32"/>
  <c r="P50" i="11"/>
  <c r="MD1" i="32"/>
  <c r="P48" i="11"/>
  <c r="MB1" i="32"/>
  <c r="P47" i="11"/>
  <c r="MA1" i="32"/>
  <c r="P45" i="11"/>
  <c r="LY1" i="32"/>
  <c r="P44" i="11"/>
  <c r="LX1" i="32"/>
  <c r="P43" i="11"/>
  <c r="LW1" i="32"/>
  <c r="P42" i="11"/>
  <c r="LV1" i="32"/>
  <c r="P41" i="11"/>
  <c r="LU1" i="32"/>
  <c r="P40" i="11"/>
  <c r="LT1" i="32"/>
  <c r="AD65" i="12"/>
  <c r="GU1" i="32" s="1"/>
  <c r="AC63" i="12"/>
  <c r="GT1" i="32" s="1"/>
  <c r="AC62" i="12"/>
  <c r="GS1" i="32" s="1"/>
  <c r="GR1" i="32"/>
  <c r="AD59" i="12"/>
  <c r="GQ1" i="32" s="1"/>
  <c r="GP1" i="32"/>
  <c r="AC59" i="12"/>
  <c r="GO1" i="32" s="1"/>
  <c r="AD57" i="12"/>
  <c r="GN1" i="32" s="1"/>
  <c r="AD56" i="12"/>
  <c r="GM1" i="32" s="1"/>
  <c r="AD55" i="12"/>
  <c r="GL1" i="32" s="1"/>
  <c r="AC57" i="12"/>
  <c r="GJ1" i="32" s="1"/>
  <c r="AC56" i="12"/>
  <c r="GI1" i="32" s="1"/>
  <c r="AC55" i="12"/>
  <c r="GH1" i="32" s="1"/>
  <c r="AC54" i="12"/>
  <c r="GG1" i="32" s="1"/>
  <c r="AC52" i="12"/>
  <c r="GD1" i="32" s="1"/>
  <c r="AC51" i="12"/>
  <c r="GC1" i="32" s="1"/>
  <c r="AD49" i="12"/>
  <c r="GB1" i="32" s="1"/>
  <c r="AD48" i="12"/>
  <c r="GA1" i="32" s="1"/>
  <c r="AD47" i="12"/>
  <c r="FZ1" i="32" s="1"/>
  <c r="AD46" i="12"/>
  <c r="FY1" i="32" s="1"/>
  <c r="AC49" i="12"/>
  <c r="FX1" i="32" s="1"/>
  <c r="AC48" i="12"/>
  <c r="FW1" i="32" s="1"/>
  <c r="AC47" i="12"/>
  <c r="FV1" i="32" s="1"/>
  <c r="AC46" i="12"/>
  <c r="FU1" i="32" s="1"/>
  <c r="R71" i="11"/>
  <c r="PV1" i="32" s="1"/>
  <c r="Q70" i="12"/>
  <c r="FJ1" i="32" s="1"/>
  <c r="N70" i="12"/>
  <c r="FI1" i="32" s="1"/>
  <c r="K70" i="12"/>
  <c r="FH1" i="32" s="1"/>
  <c r="Q69" i="12"/>
  <c r="FG1" i="32" s="1"/>
  <c r="N69" i="12"/>
  <c r="FF1" i="32" s="1"/>
  <c r="K69" i="12"/>
  <c r="FE1" i="32" s="1"/>
  <c r="P68" i="12"/>
  <c r="FD1" i="32" s="1"/>
  <c r="K68" i="12"/>
  <c r="FC1" i="32" s="1"/>
  <c r="P67" i="12"/>
  <c r="FB1" i="32" s="1"/>
  <c r="K67" i="12"/>
  <c r="FA1" i="32" s="1"/>
  <c r="O76" i="12"/>
  <c r="FT1" i="32" s="1"/>
  <c r="O75" i="12"/>
  <c r="FS1" i="32" s="1"/>
  <c r="O74" i="12"/>
  <c r="FR1" i="32" s="1"/>
  <c r="O73" i="12"/>
  <c r="FQ1" i="32" s="1"/>
  <c r="N76" i="12"/>
  <c r="FO1" i="32" s="1"/>
  <c r="N75" i="12"/>
  <c r="FN1" i="32" s="1"/>
  <c r="N74" i="12"/>
  <c r="FM1" i="32" s="1"/>
  <c r="N73" i="12"/>
  <c r="FL1" i="32" s="1"/>
  <c r="FP1" i="32"/>
  <c r="N72" i="12"/>
  <c r="FK1" i="32" s="1"/>
  <c r="N65" i="12"/>
  <c r="EX1" i="32" s="1"/>
  <c r="O65" i="12"/>
  <c r="EY1" i="32" s="1"/>
  <c r="EW1" i="32"/>
  <c r="EO1" i="32"/>
  <c r="EF1" i="32"/>
  <c r="O59" i="12"/>
  <c r="EU1" i="32" s="1"/>
  <c r="O58" i="12"/>
  <c r="ET1" i="32" s="1"/>
  <c r="N59" i="12"/>
  <c r="ER1" i="32" s="1"/>
  <c r="N58" i="12"/>
  <c r="EQ1" i="32" s="1"/>
  <c r="N57" i="12"/>
  <c r="EP1" i="32" s="1"/>
  <c r="O57" i="12"/>
  <c r="ES1" i="32"/>
  <c r="O55" i="12"/>
  <c r="EN1" i="32" s="1"/>
  <c r="O54" i="12"/>
  <c r="EM1" i="32" s="1"/>
  <c r="EL1" i="32"/>
  <c r="O52" i="12"/>
  <c r="EK1" i="32" s="1"/>
  <c r="N55" i="12"/>
  <c r="EJ1" i="32" s="1"/>
  <c r="N54" i="12"/>
  <c r="EI1" i="32" s="1"/>
  <c r="N53" i="12"/>
  <c r="EH1" i="32" s="1"/>
  <c r="N52" i="12"/>
  <c r="EG1" i="32" s="1"/>
  <c r="AC4" i="12"/>
  <c r="G1" i="32" s="1"/>
  <c r="BC1" i="32"/>
  <c r="BK1" i="32"/>
  <c r="AW1" i="32"/>
  <c r="AZ1" i="32"/>
  <c r="AY1" i="32"/>
  <c r="BA1" i="32"/>
  <c r="L41" i="12"/>
  <c r="BM1" i="32" s="1"/>
  <c r="L40" i="12"/>
  <c r="BL1" i="32" s="1"/>
  <c r="BI1" i="32"/>
  <c r="AV1" i="32"/>
  <c r="AU1" i="32"/>
  <c r="BH1" i="32"/>
  <c r="AT1" i="32"/>
  <c r="AS1" i="32"/>
  <c r="AR1" i="32"/>
  <c r="AE16" i="12"/>
  <c r="AP1" i="32" s="1"/>
  <c r="AB16" i="12"/>
  <c r="AO1" i="32" s="1"/>
  <c r="AE15" i="12"/>
  <c r="AN1" i="32" s="1"/>
  <c r="AB15" i="12"/>
  <c r="AM1" i="32" s="1"/>
  <c r="T16" i="12"/>
  <c r="AC1" i="32"/>
  <c r="T15" i="12"/>
  <c r="AB1" i="32" s="1"/>
  <c r="T14" i="12"/>
  <c r="AA1" i="32" s="1"/>
  <c r="T10" i="12"/>
  <c r="W1" i="32" s="1"/>
  <c r="T12" i="12"/>
  <c r="Y1" i="32" s="1"/>
  <c r="T13" i="12"/>
  <c r="Z1" i="32" s="1"/>
  <c r="T11" i="12"/>
  <c r="X1" i="32"/>
  <c r="T8" i="12"/>
  <c r="U1" i="32" s="1"/>
  <c r="T7" i="12"/>
  <c r="T1" i="32" s="1"/>
  <c r="T6" i="12"/>
  <c r="S1" i="32" s="1"/>
  <c r="HD1" i="32"/>
  <c r="HC1" i="32"/>
  <c r="HA1" i="32"/>
  <c r="GZ1" i="32"/>
  <c r="GY1" i="32"/>
  <c r="O50" i="12"/>
  <c r="EE1" i="32" s="1"/>
  <c r="O49" i="12"/>
  <c r="ED1" i="32" s="1"/>
  <c r="O48" i="12"/>
  <c r="EC1" i="32" s="1"/>
  <c r="O47" i="12"/>
  <c r="EB1" i="32" s="1"/>
  <c r="O46" i="12"/>
  <c r="EA1" i="32"/>
  <c r="N50" i="12"/>
  <c r="DZ1" i="32" s="1"/>
  <c r="N49" i="12"/>
  <c r="DY1" i="32" s="1"/>
  <c r="N48" i="12"/>
  <c r="DX1" i="32" s="1"/>
  <c r="N47" i="12"/>
  <c r="DW1" i="32" s="1"/>
  <c r="N46" i="12"/>
  <c r="DV1" i="32" s="1"/>
  <c r="K45" i="12"/>
  <c r="DU1" i="32" s="1"/>
  <c r="R1" i="32"/>
  <c r="AD13" i="12"/>
  <c r="AK1" i="32" s="1"/>
  <c r="AD12" i="12"/>
  <c r="AJ1" i="32" s="1"/>
  <c r="AD11" i="12"/>
  <c r="AI1" i="32" s="1"/>
  <c r="AD9" i="12"/>
  <c r="AG1" i="32" s="1"/>
  <c r="AC31" i="11"/>
  <c r="LK1" i="32" s="1"/>
  <c r="AD68" i="12"/>
  <c r="GX1" i="32" s="1"/>
  <c r="AD67" i="12"/>
  <c r="GW1" i="32" s="1"/>
  <c r="AD66" i="12"/>
  <c r="GV1" i="32" s="1"/>
  <c r="Y31" i="11"/>
  <c r="LJ1" i="32" s="1"/>
  <c r="U31" i="11"/>
  <c r="LI1" i="32" s="1"/>
  <c r="AE15" i="11"/>
  <c r="KH1" i="32" s="1"/>
  <c r="AE16" i="11"/>
  <c r="KI1" i="32" s="1"/>
  <c r="AE17" i="11"/>
  <c r="KJ1" i="32"/>
  <c r="AE18" i="11"/>
  <c r="KK1" i="32" s="1"/>
  <c r="AE19" i="11"/>
  <c r="KL1" i="32" s="1"/>
  <c r="AE20" i="11"/>
  <c r="KM1" i="32" s="1"/>
  <c r="AE21" i="11"/>
  <c r="KN1" i="32" s="1"/>
  <c r="AE22" i="11"/>
  <c r="KO1" i="32" s="1"/>
  <c r="AE23" i="11"/>
  <c r="KP1" i="32"/>
  <c r="P37" i="11"/>
  <c r="LQ1" i="32" s="1"/>
  <c r="AE24" i="11"/>
  <c r="KQ1" i="32" s="1"/>
  <c r="P62" i="11"/>
  <c r="MP1" i="32"/>
  <c r="P59" i="11"/>
  <c r="MM1" i="32"/>
  <c r="P55" i="11"/>
  <c r="MI1" i="32"/>
  <c r="P49" i="11"/>
  <c r="MC1" i="32"/>
  <c r="P46" i="11"/>
  <c r="LZ1" i="32"/>
  <c r="N28" i="19"/>
  <c r="N27" i="19"/>
  <c r="N26" i="19"/>
  <c r="N25" i="19"/>
  <c r="N24" i="19"/>
  <c r="N23" i="19"/>
  <c r="N22" i="19"/>
  <c r="N18" i="19"/>
  <c r="N13" i="19"/>
  <c r="N14" i="19"/>
  <c r="N15" i="19"/>
  <c r="N16" i="19"/>
  <c r="N17" i="19"/>
  <c r="N12" i="19"/>
  <c r="J11" i="12"/>
  <c r="M1" i="32"/>
  <c r="J10" i="12"/>
  <c r="L1" i="32" s="1"/>
  <c r="J15" i="12"/>
  <c r="Q1" i="32" s="1"/>
  <c r="J14" i="12"/>
  <c r="P1" i="32" s="1"/>
  <c r="P39" i="11"/>
  <c r="LS1" i="32"/>
  <c r="AH19" i="11"/>
  <c r="KV1" i="32" s="1"/>
  <c r="AH16" i="11"/>
  <c r="KS1" i="32" s="1"/>
  <c r="AH20" i="11"/>
  <c r="KW1" i="32" s="1"/>
  <c r="AH22" i="11"/>
  <c r="KY1" i="32" s="1"/>
  <c r="AH18" i="11"/>
  <c r="KU1" i="32" s="1"/>
  <c r="AH21" i="11"/>
  <c r="KX1" i="32" s="1"/>
  <c r="AH17" i="11"/>
  <c r="KT1" i="32"/>
  <c r="L19" i="18"/>
  <c r="L18" i="18"/>
  <c r="L12" i="18"/>
  <c r="L13" i="18"/>
  <c r="I24" i="18"/>
  <c r="U10" i="11"/>
  <c r="IP1" i="32" s="1"/>
  <c r="J24" i="18"/>
  <c r="U11" i="11"/>
  <c r="IQ1" i="32" s="1"/>
  <c r="H27" i="18"/>
  <c r="Y9" i="11"/>
  <c r="IW1" i="32" s="1"/>
  <c r="I27" i="18"/>
  <c r="Y10" i="11"/>
  <c r="IX1" i="32" s="1"/>
  <c r="J27" i="18"/>
  <c r="Y11" i="11"/>
  <c r="IY1" i="32" s="1"/>
  <c r="F27" i="18"/>
  <c r="Y7" i="11"/>
  <c r="IU1" i="32" s="1"/>
  <c r="AC2" i="12"/>
  <c r="E1" i="32" s="1"/>
  <c r="T9" i="12"/>
  <c r="V1" i="32" s="1"/>
  <c r="J13" i="12"/>
  <c r="O1" i="32"/>
  <c r="J12" i="12"/>
  <c r="N1" i="32" s="1"/>
  <c r="J9" i="12"/>
  <c r="K1" i="32" s="1"/>
  <c r="J8" i="12"/>
  <c r="J1" i="32" s="1"/>
  <c r="J7" i="12"/>
  <c r="I1" i="32" s="1"/>
  <c r="J6" i="12"/>
  <c r="H1" i="32" s="1"/>
  <c r="AC3" i="12"/>
  <c r="F1" i="32" s="1"/>
  <c r="H45" i="27"/>
  <c r="P45" i="27" s="1"/>
  <c r="H44" i="27"/>
  <c r="H43" i="27"/>
  <c r="H42" i="27"/>
  <c r="P42" i="27" s="1"/>
  <c r="N41" i="27"/>
  <c r="M41" i="27"/>
  <c r="L41" i="27"/>
  <c r="K41" i="27"/>
  <c r="J41" i="27"/>
  <c r="G41" i="27"/>
  <c r="F41" i="27"/>
  <c r="N31" i="27"/>
  <c r="M31" i="27"/>
  <c r="L31" i="27"/>
  <c r="K31" i="27"/>
  <c r="J31" i="27"/>
  <c r="I31" i="27"/>
  <c r="G31" i="27"/>
  <c r="F31" i="27"/>
  <c r="O30" i="27"/>
  <c r="H30" i="27"/>
  <c r="P30" i="27" s="1"/>
  <c r="F12" i="11" s="1"/>
  <c r="HT1" i="32" s="1"/>
  <c r="O28" i="27"/>
  <c r="H28" i="27"/>
  <c r="O27" i="27"/>
  <c r="H27" i="27"/>
  <c r="H25" i="27" s="1"/>
  <c r="O26" i="27"/>
  <c r="H26" i="27"/>
  <c r="N25" i="27"/>
  <c r="N10" i="27" s="1"/>
  <c r="M25" i="27"/>
  <c r="L25" i="27"/>
  <c r="K25" i="27"/>
  <c r="J25" i="27"/>
  <c r="J10" i="27" s="1"/>
  <c r="I25" i="27"/>
  <c r="G25" i="27"/>
  <c r="N20" i="27"/>
  <c r="M20" i="27"/>
  <c r="L20" i="27"/>
  <c r="K20" i="27"/>
  <c r="J20" i="27"/>
  <c r="I20" i="27"/>
  <c r="G20" i="27"/>
  <c r="F20" i="27"/>
  <c r="N17" i="27"/>
  <c r="M17" i="27"/>
  <c r="L17" i="27"/>
  <c r="K17" i="27"/>
  <c r="J17" i="27"/>
  <c r="I17" i="27"/>
  <c r="G17" i="27"/>
  <c r="F17" i="27"/>
  <c r="N11" i="27"/>
  <c r="M11" i="27"/>
  <c r="L11" i="27"/>
  <c r="K11" i="27"/>
  <c r="J11" i="27"/>
  <c r="I11" i="27"/>
  <c r="G11" i="27"/>
  <c r="F11" i="27"/>
  <c r="F10" i="27" s="1"/>
  <c r="I10" i="27"/>
  <c r="I46" i="27" s="1"/>
  <c r="H17" i="27"/>
  <c r="H11" i="27"/>
  <c r="O25" i="27"/>
  <c r="AG46" i="11"/>
  <c r="NB1" i="32"/>
  <c r="F33" i="25"/>
  <c r="F32" i="25"/>
  <c r="F31" i="25"/>
  <c r="F19" i="25"/>
  <c r="F18" i="25"/>
  <c r="F7" i="25"/>
  <c r="F6" i="25"/>
  <c r="F30" i="25"/>
  <c r="F5" i="25"/>
  <c r="X27" i="11"/>
  <c r="LC1" i="32"/>
  <c r="X28" i="11"/>
  <c r="LD1" i="32"/>
  <c r="X26" i="11"/>
  <c r="LB1" i="32"/>
  <c r="PA1" i="32"/>
  <c r="OZ1" i="32"/>
  <c r="OY1" i="32"/>
  <c r="OV1" i="32"/>
  <c r="OR1" i="32"/>
  <c r="OO1" i="32"/>
  <c r="ON1" i="32"/>
  <c r="OM1" i="32"/>
  <c r="G28" i="19"/>
  <c r="G27" i="19"/>
  <c r="G26" i="19"/>
  <c r="G25" i="19"/>
  <c r="G24" i="19"/>
  <c r="G23" i="19"/>
  <c r="G22" i="19"/>
  <c r="O22" i="19"/>
  <c r="M21" i="19"/>
  <c r="M29" i="19"/>
  <c r="L21" i="19"/>
  <c r="L29" i="19"/>
  <c r="K21" i="19"/>
  <c r="K29" i="19"/>
  <c r="J21" i="19"/>
  <c r="J29" i="19"/>
  <c r="I21" i="19"/>
  <c r="F21" i="19"/>
  <c r="F29" i="19"/>
  <c r="E21" i="19"/>
  <c r="E29" i="19"/>
  <c r="G18" i="19"/>
  <c r="G17" i="19"/>
  <c r="G16" i="19"/>
  <c r="G15" i="19"/>
  <c r="G14" i="19"/>
  <c r="G13" i="19"/>
  <c r="G12" i="19"/>
  <c r="M11" i="19"/>
  <c r="M19" i="19"/>
  <c r="L11" i="19"/>
  <c r="L19" i="19"/>
  <c r="K11" i="19"/>
  <c r="K19" i="19"/>
  <c r="J11" i="19"/>
  <c r="J19" i="19"/>
  <c r="I11" i="19"/>
  <c r="F11" i="19"/>
  <c r="E11" i="19"/>
  <c r="E19" i="19"/>
  <c r="K35" i="18"/>
  <c r="E35" i="18"/>
  <c r="K34" i="18"/>
  <c r="E34" i="18"/>
  <c r="J33" i="18"/>
  <c r="AG11" i="11"/>
  <c r="JO1" i="32" s="1"/>
  <c r="I33" i="18"/>
  <c r="AG10" i="11"/>
  <c r="JN1" i="32" s="1"/>
  <c r="H33" i="18"/>
  <c r="AG9" i="11"/>
  <c r="JM1" i="32" s="1"/>
  <c r="G33" i="18"/>
  <c r="AG8" i="11"/>
  <c r="JL1" i="32" s="1"/>
  <c r="F33" i="18"/>
  <c r="AG7" i="11"/>
  <c r="JK1" i="32" s="1"/>
  <c r="D33" i="18"/>
  <c r="AG6" i="11"/>
  <c r="JJ1" i="32" s="1"/>
  <c r="C33" i="18"/>
  <c r="AG5" i="11"/>
  <c r="JI1" i="32" s="1"/>
  <c r="K32" i="18"/>
  <c r="E32" i="18"/>
  <c r="K31" i="18"/>
  <c r="E31" i="18"/>
  <c r="J30" i="18"/>
  <c r="I30" i="18"/>
  <c r="H30" i="18"/>
  <c r="AC9" i="11"/>
  <c r="JE1" i="32" s="1"/>
  <c r="G30" i="18"/>
  <c r="AC8" i="11"/>
  <c r="JD1" i="32" s="1"/>
  <c r="F30" i="18"/>
  <c r="AC7" i="11"/>
  <c r="JC1" i="32" s="1"/>
  <c r="D30" i="18"/>
  <c r="AC6" i="11"/>
  <c r="JB1" i="32"/>
  <c r="C30" i="18"/>
  <c r="AC5" i="11"/>
  <c r="JA1" i="32" s="1"/>
  <c r="K29" i="18"/>
  <c r="E29" i="18"/>
  <c r="K28" i="18"/>
  <c r="E28" i="18"/>
  <c r="G27" i="18"/>
  <c r="Y8" i="11"/>
  <c r="IV1" i="32" s="1"/>
  <c r="D27" i="18"/>
  <c r="Y6" i="11"/>
  <c r="IT1" i="32" s="1"/>
  <c r="C27" i="18"/>
  <c r="Y5" i="11"/>
  <c r="IS1" i="32" s="1"/>
  <c r="K26" i="18"/>
  <c r="E26" i="18"/>
  <c r="K25" i="18"/>
  <c r="E25" i="18"/>
  <c r="H24" i="18"/>
  <c r="G24" i="18"/>
  <c r="U8" i="11"/>
  <c r="IN1" i="32" s="1"/>
  <c r="F24" i="18"/>
  <c r="D24" i="18"/>
  <c r="K20" i="18"/>
  <c r="J20" i="18"/>
  <c r="I20" i="18"/>
  <c r="H20" i="18"/>
  <c r="G20" i="18"/>
  <c r="D20" i="18"/>
  <c r="C20" i="18"/>
  <c r="E19" i="18"/>
  <c r="E18" i="18"/>
  <c r="K14" i="18"/>
  <c r="J14" i="18"/>
  <c r="I14" i="18"/>
  <c r="H14" i="18"/>
  <c r="G14" i="18"/>
  <c r="D14" i="18"/>
  <c r="C14" i="18"/>
  <c r="E13" i="18"/>
  <c r="E12" i="18"/>
  <c r="OQ1" i="32"/>
  <c r="OW1" i="32"/>
  <c r="OS1" i="32"/>
  <c r="U9" i="11"/>
  <c r="IO1" i="32" s="1"/>
  <c r="U6" i="11"/>
  <c r="IL1" i="32" s="1"/>
  <c r="AC11" i="11"/>
  <c r="JG1" i="32" s="1"/>
  <c r="AC10" i="11"/>
  <c r="JF1" i="32" s="1"/>
  <c r="U7" i="11"/>
  <c r="IM1" i="32" s="1"/>
  <c r="L20" i="18"/>
  <c r="L14" i="18"/>
  <c r="R74" i="11"/>
  <c r="PY1" i="32" s="1"/>
  <c r="R73" i="11"/>
  <c r="PX1" i="32" s="1"/>
  <c r="I19" i="19"/>
  <c r="N19" i="19"/>
  <c r="N11" i="19"/>
  <c r="E74" i="11"/>
  <c r="N74" i="11" s="1"/>
  <c r="PI1" i="32" s="1"/>
  <c r="E73" i="11"/>
  <c r="OJ1" i="32" s="1"/>
  <c r="I29" i="19"/>
  <c r="N29" i="19"/>
  <c r="N21" i="19"/>
  <c r="E72" i="11"/>
  <c r="N72" i="11" s="1"/>
  <c r="PG1" i="32" s="1"/>
  <c r="O26" i="19"/>
  <c r="E33" i="18"/>
  <c r="O13" i="19"/>
  <c r="O12" i="19"/>
  <c r="O14" i="19"/>
  <c r="O18" i="19"/>
  <c r="O27" i="19"/>
  <c r="E27" i="18"/>
  <c r="E30" i="18"/>
  <c r="O16" i="19"/>
  <c r="G38" i="19"/>
  <c r="E24" i="18"/>
  <c r="E36" i="18"/>
  <c r="L36" i="18"/>
  <c r="M19" i="18"/>
  <c r="M13" i="18"/>
  <c r="L26" i="18"/>
  <c r="L29" i="18"/>
  <c r="K30" i="18"/>
  <c r="L32" i="18"/>
  <c r="K33" i="18"/>
  <c r="L35" i="18"/>
  <c r="M18" i="18"/>
  <c r="L31" i="18"/>
  <c r="L34" i="18"/>
  <c r="G33" i="19"/>
  <c r="O25" i="19"/>
  <c r="G21" i="19"/>
  <c r="O24" i="19"/>
  <c r="O28" i="19"/>
  <c r="N32" i="19"/>
  <c r="O23" i="19"/>
  <c r="N33" i="19"/>
  <c r="O17" i="19"/>
  <c r="G11" i="19"/>
  <c r="O15" i="19"/>
  <c r="G32" i="19"/>
  <c r="K27" i="18"/>
  <c r="L27" i="18"/>
  <c r="Y12" i="11"/>
  <c r="IZ1" i="32" s="1"/>
  <c r="L28" i="18"/>
  <c r="K24" i="18"/>
  <c r="L25" i="18"/>
  <c r="M12" i="18"/>
  <c r="E14" i="18"/>
  <c r="G29" i="19"/>
  <c r="N38" i="19"/>
  <c r="F19" i="19"/>
  <c r="G19" i="19"/>
  <c r="E20" i="18"/>
  <c r="N73" i="11"/>
  <c r="PH1" i="32" s="1"/>
  <c r="R70" i="11"/>
  <c r="PU1" i="32" s="1"/>
  <c r="OE1" i="32"/>
  <c r="PT1" i="32"/>
  <c r="L33" i="18"/>
  <c r="AG12" i="11"/>
  <c r="JP1" i="32" s="1"/>
  <c r="E70" i="11"/>
  <c r="OG1" i="32" s="1"/>
  <c r="E71" i="11"/>
  <c r="N71" i="11" s="1"/>
  <c r="PF1" i="32" s="1"/>
  <c r="O38" i="19"/>
  <c r="AD8" i="12"/>
  <c r="AF1" i="32" s="1"/>
  <c r="O32" i="19"/>
  <c r="L30" i="18"/>
  <c r="AC12" i="11"/>
  <c r="JH1" i="32" s="1"/>
  <c r="M14" i="18"/>
  <c r="L24" i="18"/>
  <c r="U12" i="11"/>
  <c r="IR1" i="32" s="1"/>
  <c r="OT1" i="32"/>
  <c r="PB1" i="32"/>
  <c r="O11" i="19"/>
  <c r="O33" i="19"/>
  <c r="O21" i="19"/>
  <c r="O19" i="19"/>
  <c r="O29" i="19"/>
  <c r="M20" i="18"/>
  <c r="OF1" i="32"/>
  <c r="R75" i="11"/>
  <c r="PZ1" i="32" s="1"/>
  <c r="OH1" i="32"/>
  <c r="AH27" i="11"/>
  <c r="LF1" i="32"/>
  <c r="AH28" i="11"/>
  <c r="LG1" i="32"/>
  <c r="AH26" i="11"/>
  <c r="LE1" i="32"/>
  <c r="OL1" i="32"/>
  <c r="AD1" i="32"/>
  <c r="HB1" i="32"/>
  <c r="P38" i="11" l="1"/>
  <c r="LR1" i="32" s="1"/>
  <c r="AQ1" i="32"/>
  <c r="AD7" i="12"/>
  <c r="AE1" i="32" s="1"/>
  <c r="PJ1" i="32"/>
  <c r="OK1" i="32"/>
  <c r="OU1" i="32"/>
  <c r="OI1" i="32"/>
  <c r="N70" i="11"/>
  <c r="PE1" i="32" s="1"/>
  <c r="OP1" i="32"/>
  <c r="O41" i="27"/>
  <c r="N46" i="27"/>
  <c r="H31" i="27"/>
  <c r="F46" i="27"/>
  <c r="K10" i="27"/>
  <c r="K46" i="27" s="1"/>
  <c r="G10" i="27"/>
  <c r="G46" i="27" s="1"/>
  <c r="L10" i="27"/>
  <c r="L46" i="27" s="1"/>
  <c r="P26" i="27"/>
  <c r="P28" i="27"/>
  <c r="P44" i="27"/>
  <c r="AC40" i="12" s="1"/>
  <c r="H20" i="27"/>
  <c r="P29" i="27"/>
  <c r="M10" i="27"/>
  <c r="M46" i="27" s="1"/>
  <c r="J46" i="27"/>
  <c r="P37" i="27"/>
  <c r="Q12" i="11"/>
  <c r="Z28" i="12"/>
  <c r="CR1" i="32" s="1"/>
  <c r="AC36" i="12"/>
  <c r="Z36" i="12"/>
  <c r="CZ1" i="32" s="1"/>
  <c r="Z41" i="12"/>
  <c r="DE1" i="32" s="1"/>
  <c r="AC41" i="12"/>
  <c r="AC34" i="12"/>
  <c r="DT1" i="32" s="1"/>
  <c r="N12" i="11"/>
  <c r="AC35" i="12"/>
  <c r="Z35" i="12"/>
  <c r="CY1" i="32" s="1"/>
  <c r="P13" i="27"/>
  <c r="AC20" i="12" s="1"/>
  <c r="DG1" i="32" s="1"/>
  <c r="P15" i="27"/>
  <c r="P24" i="27"/>
  <c r="P21" i="27"/>
  <c r="AC26" i="12" s="1"/>
  <c r="DM1" i="32" s="1"/>
  <c r="P34" i="27"/>
  <c r="Z31" i="12" s="1"/>
  <c r="CU1" i="32" s="1"/>
  <c r="H41" i="27"/>
  <c r="O20" i="27"/>
  <c r="Z33" i="12"/>
  <c r="CW1" i="32" s="1"/>
  <c r="P43" i="27"/>
  <c r="Z39" i="12" s="1"/>
  <c r="DC1" i="32" s="1"/>
  <c r="P12" i="27"/>
  <c r="P16" i="27"/>
  <c r="AC23" i="12" s="1"/>
  <c r="DJ1" i="32" s="1"/>
  <c r="P23" i="27"/>
  <c r="AC24" i="12"/>
  <c r="DK1" i="32" s="1"/>
  <c r="Z24" i="12"/>
  <c r="CN1" i="32" s="1"/>
  <c r="P17" i="27"/>
  <c r="AC38" i="12"/>
  <c r="Z38" i="12"/>
  <c r="DB1" i="32" s="1"/>
  <c r="AC22" i="12"/>
  <c r="DI1" i="32" s="1"/>
  <c r="Z22" i="12"/>
  <c r="CL1" i="32" s="1"/>
  <c r="Z21" i="12"/>
  <c r="CK1" i="32" s="1"/>
  <c r="AC21" i="12"/>
  <c r="DH1" i="32" s="1"/>
  <c r="AC25" i="12"/>
  <c r="DL1" i="32" s="1"/>
  <c r="Z25" i="12"/>
  <c r="CO1" i="32" s="1"/>
  <c r="Z40" i="12"/>
  <c r="DD1" i="32" s="1"/>
  <c r="AC19" i="12"/>
  <c r="DF1" i="32" s="1"/>
  <c r="Z19" i="12"/>
  <c r="CI1" i="32" s="1"/>
  <c r="Z23" i="12"/>
  <c r="CM1" i="32" s="1"/>
  <c r="O17" i="27"/>
  <c r="O10" i="27" s="1"/>
  <c r="O46" i="27" s="1"/>
  <c r="Z29" i="12"/>
  <c r="CS1" i="32" s="1"/>
  <c r="Z34" i="12"/>
  <c r="CX1" i="32" s="1"/>
  <c r="H10" i="27"/>
  <c r="H46" i="27" s="1"/>
  <c r="AC33" i="12"/>
  <c r="DS1" i="32" s="1"/>
  <c r="AC32" i="12"/>
  <c r="DR1" i="32" s="1"/>
  <c r="AC30" i="12"/>
  <c r="DP1" i="32" s="1"/>
  <c r="AC29" i="12"/>
  <c r="DO1" i="32" s="1"/>
  <c r="AC28" i="12"/>
  <c r="AC37" i="12"/>
  <c r="I102" i="29"/>
  <c r="L15" i="11"/>
  <c r="JQ1" i="32" s="1"/>
  <c r="AX1" i="32"/>
  <c r="L16" i="11"/>
  <c r="JR1" i="32" s="1"/>
  <c r="BJ1" i="32"/>
  <c r="BB1" i="32"/>
  <c r="P27" i="27"/>
  <c r="P20" i="27" l="1"/>
  <c r="P11" i="27"/>
  <c r="P25" i="27"/>
  <c r="Z26" i="12"/>
  <c r="CP1" i="32" s="1"/>
  <c r="AC31" i="12"/>
  <c r="DQ1" i="32" s="1"/>
  <c r="AC39" i="12"/>
  <c r="Z20" i="12"/>
  <c r="CJ1" i="32" s="1"/>
  <c r="P41" i="27"/>
  <c r="P31" i="27"/>
  <c r="P10" i="27"/>
  <c r="AC27" i="12"/>
  <c r="DN1" i="32" s="1"/>
  <c r="Z27" i="12"/>
  <c r="CQ1" i="32" s="1"/>
  <c r="L29" i="11"/>
  <c r="KE1" i="32" s="1"/>
  <c r="I106" i="29"/>
  <c r="L31" i="11" s="1"/>
  <c r="KG1" i="32" s="1"/>
  <c r="P46" i="27" l="1"/>
</calcChain>
</file>

<file path=xl/sharedStrings.xml><?xml version="1.0" encoding="utf-8"?>
<sst xmlns="http://schemas.openxmlformats.org/spreadsheetml/2006/main" count="1438" uniqueCount="1247">
  <si>
    <t>介護給付費</t>
    <rPh sb="0" eb="2">
      <t>カイゴ</t>
    </rPh>
    <rPh sb="2" eb="4">
      <t>キュウフ</t>
    </rPh>
    <rPh sb="4" eb="5">
      <t>ヒ</t>
    </rPh>
    <phoneticPr fontId="5"/>
  </si>
  <si>
    <t>予防給付費</t>
    <rPh sb="0" eb="2">
      <t>ヨボウ</t>
    </rPh>
    <rPh sb="2" eb="4">
      <t>キュウフ</t>
    </rPh>
    <rPh sb="4" eb="5">
      <t>ヒ</t>
    </rPh>
    <phoneticPr fontId="5"/>
  </si>
  <si>
    <t>特定入所者サービス費</t>
    <rPh sb="0" eb="2">
      <t>トクテイ</t>
    </rPh>
    <rPh sb="2" eb="4">
      <t>ニュウショ</t>
    </rPh>
    <rPh sb="4" eb="5">
      <t>シャ</t>
    </rPh>
    <rPh sb="9" eb="10">
      <t>ヒ</t>
    </rPh>
    <phoneticPr fontId="5"/>
  </si>
  <si>
    <t>その他</t>
    <rPh sb="2" eb="3">
      <t>タ</t>
    </rPh>
    <phoneticPr fontId="5"/>
  </si>
  <si>
    <t>計</t>
    <rPh sb="0" eb="1">
      <t>ケイ</t>
    </rPh>
    <phoneticPr fontId="5"/>
  </si>
  <si>
    <t>国庫支出金</t>
    <rPh sb="0" eb="2">
      <t>コッコ</t>
    </rPh>
    <rPh sb="2" eb="4">
      <t>シシュツ</t>
    </rPh>
    <rPh sb="4" eb="5">
      <t>キン</t>
    </rPh>
    <phoneticPr fontId="5"/>
  </si>
  <si>
    <t>市町村債</t>
    <rPh sb="0" eb="3">
      <t>シチョウソン</t>
    </rPh>
    <rPh sb="3" eb="4">
      <t>サイ</t>
    </rPh>
    <phoneticPr fontId="5"/>
  </si>
  <si>
    <t>合計</t>
    <rPh sb="0" eb="2">
      <t>ゴウケイ</t>
    </rPh>
    <phoneticPr fontId="5"/>
  </si>
  <si>
    <t>保険給付費</t>
    <rPh sb="0" eb="2">
      <t>ホケン</t>
    </rPh>
    <rPh sb="2" eb="4">
      <t>キュウフ</t>
    </rPh>
    <rPh sb="4" eb="5">
      <t>ヒ</t>
    </rPh>
    <phoneticPr fontId="5"/>
  </si>
  <si>
    <t>審査支払手数料</t>
    <rPh sb="0" eb="2">
      <t>シンサ</t>
    </rPh>
    <rPh sb="2" eb="4">
      <t>シハラ</t>
    </rPh>
    <rPh sb="4" eb="7">
      <t>テスウリョウ</t>
    </rPh>
    <phoneticPr fontId="5"/>
  </si>
  <si>
    <t>諸支出金</t>
    <rPh sb="0" eb="1">
      <t>ショ</t>
    </rPh>
    <rPh sb="1" eb="4">
      <t>シシュツキン</t>
    </rPh>
    <phoneticPr fontId="5"/>
  </si>
  <si>
    <t>区分</t>
    <rPh sb="0" eb="2">
      <t>クブン</t>
    </rPh>
    <phoneticPr fontId="5"/>
  </si>
  <si>
    <t>要支援１</t>
    <rPh sb="0" eb="1">
      <t>ヨウ</t>
    </rPh>
    <rPh sb="1" eb="3">
      <t>シエン</t>
    </rPh>
    <phoneticPr fontId="5"/>
  </si>
  <si>
    <t>要介護１</t>
    <rPh sb="0" eb="1">
      <t>ヨウ</t>
    </rPh>
    <rPh sb="1" eb="3">
      <t>カイゴ</t>
    </rPh>
    <phoneticPr fontId="5"/>
  </si>
  <si>
    <t>要介護２</t>
    <rPh sb="0" eb="1">
      <t>ヨウ</t>
    </rPh>
    <rPh sb="1" eb="3">
      <t>カイゴ</t>
    </rPh>
    <phoneticPr fontId="5"/>
  </si>
  <si>
    <t>要介護３</t>
    <rPh sb="0" eb="1">
      <t>ヨウ</t>
    </rPh>
    <rPh sb="1" eb="3">
      <t>カイゴ</t>
    </rPh>
    <phoneticPr fontId="5"/>
  </si>
  <si>
    <t>要介護４</t>
    <rPh sb="0" eb="1">
      <t>ヨウ</t>
    </rPh>
    <rPh sb="1" eb="3">
      <t>カイゴ</t>
    </rPh>
    <phoneticPr fontId="5"/>
  </si>
  <si>
    <t>要介護５</t>
    <rPh sb="0" eb="1">
      <t>ヨウ</t>
    </rPh>
    <rPh sb="1" eb="3">
      <t>カイゴ</t>
    </rPh>
    <phoneticPr fontId="5"/>
  </si>
  <si>
    <t>認定者数（人）</t>
    <rPh sb="0" eb="3">
      <t>ニンテイシャ</t>
    </rPh>
    <rPh sb="3" eb="4">
      <t>スウ</t>
    </rPh>
    <rPh sb="5" eb="6">
      <t>ニン</t>
    </rPh>
    <phoneticPr fontId="5"/>
  </si>
  <si>
    <t>認定率内訳（％）</t>
    <rPh sb="0" eb="2">
      <t>ニンテイ</t>
    </rPh>
    <rPh sb="2" eb="3">
      <t>リツ</t>
    </rPh>
    <rPh sb="3" eb="5">
      <t>ウチワケ</t>
    </rPh>
    <phoneticPr fontId="5"/>
  </si>
  <si>
    <t>金額（円）</t>
    <rPh sb="0" eb="2">
      <t>キンガク</t>
    </rPh>
    <rPh sb="3" eb="4">
      <t>エン</t>
    </rPh>
    <phoneticPr fontId="5"/>
  </si>
  <si>
    <t>決算額（円）</t>
    <rPh sb="0" eb="2">
      <t>ケッサン</t>
    </rPh>
    <rPh sb="2" eb="3">
      <t>ガク</t>
    </rPh>
    <rPh sb="4" eb="5">
      <t>エン</t>
    </rPh>
    <phoneticPr fontId="5"/>
  </si>
  <si>
    <t>要支援２</t>
    <rPh sb="0" eb="1">
      <t>ヨウ</t>
    </rPh>
    <rPh sb="1" eb="3">
      <t>シエン</t>
    </rPh>
    <phoneticPr fontId="5"/>
  </si>
  <si>
    <t>85歳以上</t>
    <rPh sb="2" eb="3">
      <t>サイ</t>
    </rPh>
    <rPh sb="3" eb="5">
      <t>イジョウ</t>
    </rPh>
    <phoneticPr fontId="5"/>
  </si>
  <si>
    <t>認定者内訳（人）</t>
    <rPh sb="0" eb="2">
      <t>ニンテイ</t>
    </rPh>
    <rPh sb="2" eb="3">
      <t>シャ</t>
    </rPh>
    <rPh sb="3" eb="5">
      <t>ウチワケ</t>
    </rPh>
    <rPh sb="6" eb="7">
      <t>ニン</t>
    </rPh>
    <phoneticPr fontId="5"/>
  </si>
  <si>
    <t>７５歳以上</t>
    <rPh sb="2" eb="3">
      <t>サイ</t>
    </rPh>
    <rPh sb="3" eb="5">
      <t>イジョウ</t>
    </rPh>
    <phoneticPr fontId="5"/>
  </si>
  <si>
    <t>75歳以上</t>
    <rPh sb="2" eb="3">
      <t>サイ</t>
    </rPh>
    <rPh sb="3" eb="5">
      <t>イジョウ</t>
    </rPh>
    <phoneticPr fontId="5"/>
  </si>
  <si>
    <t>（内容）</t>
    <rPh sb="1" eb="3">
      <t>ナイヨウ</t>
    </rPh>
    <phoneticPr fontId="5"/>
  </si>
  <si>
    <t>年間件数</t>
    <rPh sb="0" eb="2">
      <t>ネンカン</t>
    </rPh>
    <rPh sb="2" eb="4">
      <t>ケンスウ</t>
    </rPh>
    <phoneticPr fontId="5"/>
  </si>
  <si>
    <t>８５歳以上</t>
    <rPh sb="2" eb="3">
      <t>サイ</t>
    </rPh>
    <rPh sb="3" eb="5">
      <t>イジョウ</t>
    </rPh>
    <phoneticPr fontId="5"/>
  </si>
  <si>
    <t>（平成30年度決算見込版）</t>
    <rPh sb="1" eb="3">
      <t>ヘイセイ</t>
    </rPh>
    <rPh sb="5" eb="6">
      <t>ネン</t>
    </rPh>
    <rPh sb="6" eb="7">
      <t>ド</t>
    </rPh>
    <rPh sb="7" eb="9">
      <t>ケッサン</t>
    </rPh>
    <rPh sb="9" eb="11">
      <t>ミコ</t>
    </rPh>
    <rPh sb="11" eb="12">
      <t>バン</t>
    </rPh>
    <phoneticPr fontId="5"/>
  </si>
  <si>
    <t>Ⅰ基礎データ</t>
    <rPh sb="1" eb="3">
      <t>キソ</t>
    </rPh>
    <phoneticPr fontId="5"/>
  </si>
  <si>
    <t>Ⅲ　地域包括ケア推進体制</t>
    <rPh sb="2" eb="4">
      <t>チイキ</t>
    </rPh>
    <rPh sb="4" eb="6">
      <t>ホウカツ</t>
    </rPh>
    <rPh sb="8" eb="10">
      <t>スイシン</t>
    </rPh>
    <rPh sb="10" eb="12">
      <t>タイセイ</t>
    </rPh>
    <phoneticPr fontId="5"/>
  </si>
  <si>
    <t>介護保険事業状況報告</t>
    <rPh sb="0" eb="2">
      <t>カイゴ</t>
    </rPh>
    <rPh sb="2" eb="4">
      <t>ホケン</t>
    </rPh>
    <rPh sb="4" eb="8">
      <t>ジギョウジョウキョウ</t>
    </rPh>
    <rPh sb="8" eb="10">
      <t>ホウコク</t>
    </rPh>
    <phoneticPr fontId="14"/>
  </si>
  <si>
    <t>１．一般状況（続き）</t>
    <rPh sb="2" eb="4">
      <t>イッパン</t>
    </rPh>
    <rPh sb="4" eb="6">
      <t>ジョウキョウ</t>
    </rPh>
    <rPh sb="7" eb="8">
      <t>ツヅ</t>
    </rPh>
    <phoneticPr fontId="14"/>
  </si>
  <si>
    <t>（11）居宅介護（介護予防）サービス受給者数（人）</t>
    <rPh sb="4" eb="6">
      <t>キョタク</t>
    </rPh>
    <rPh sb="6" eb="8">
      <t>カイゴ</t>
    </rPh>
    <rPh sb="9" eb="11">
      <t>カイゴ</t>
    </rPh>
    <rPh sb="11" eb="13">
      <t>ヨボウ</t>
    </rPh>
    <rPh sb="18" eb="21">
      <t>ジュキュウシャ</t>
    </rPh>
    <rPh sb="21" eb="22">
      <t>カズ</t>
    </rPh>
    <rPh sb="23" eb="24">
      <t>ニン</t>
    </rPh>
    <phoneticPr fontId="14"/>
  </si>
  <si>
    <t>予　　防　　給　　付</t>
    <rPh sb="0" eb="1">
      <t>ヨ</t>
    </rPh>
    <rPh sb="3" eb="4">
      <t>ボウ</t>
    </rPh>
    <rPh sb="6" eb="7">
      <t>キュウ</t>
    </rPh>
    <rPh sb="9" eb="10">
      <t>ヅケ</t>
    </rPh>
    <phoneticPr fontId="14"/>
  </si>
  <si>
    <t>介　　　　　　　護　　　　　　　　給　　　　　　　　付</t>
    <rPh sb="0" eb="1">
      <t>スケ</t>
    </rPh>
    <rPh sb="8" eb="9">
      <t>ユズル</t>
    </rPh>
    <rPh sb="17" eb="18">
      <t>キュウ</t>
    </rPh>
    <rPh sb="26" eb="27">
      <t>ヅケ</t>
    </rPh>
    <phoneticPr fontId="14"/>
  </si>
  <si>
    <t>合計</t>
    <rPh sb="0" eb="1">
      <t>ゴウ</t>
    </rPh>
    <rPh sb="1" eb="2">
      <t>ケイ</t>
    </rPh>
    <phoneticPr fontId="14"/>
  </si>
  <si>
    <t>要支援1</t>
    <rPh sb="0" eb="1">
      <t>ヨウ</t>
    </rPh>
    <rPh sb="1" eb="3">
      <t>シエン</t>
    </rPh>
    <phoneticPr fontId="14"/>
  </si>
  <si>
    <t>要支援2</t>
    <rPh sb="0" eb="1">
      <t>ヨウ</t>
    </rPh>
    <rPh sb="1" eb="3">
      <t>シエン</t>
    </rPh>
    <phoneticPr fontId="14"/>
  </si>
  <si>
    <t>計</t>
    <rPh sb="0" eb="1">
      <t>ケイ</t>
    </rPh>
    <phoneticPr fontId="14"/>
  </si>
  <si>
    <t>経過的要介護</t>
    <rPh sb="0" eb="2">
      <t>ケイカ</t>
    </rPh>
    <rPh sb="2" eb="3">
      <t>テキ</t>
    </rPh>
    <rPh sb="3" eb="6">
      <t>ヨウカイゴ</t>
    </rPh>
    <phoneticPr fontId="14"/>
  </si>
  <si>
    <t>要介護1</t>
    <rPh sb="0" eb="1">
      <t>ヨウ</t>
    </rPh>
    <rPh sb="1" eb="3">
      <t>カイゴ</t>
    </rPh>
    <phoneticPr fontId="14"/>
  </si>
  <si>
    <t>要介護2</t>
    <rPh sb="0" eb="1">
      <t>ヨウ</t>
    </rPh>
    <rPh sb="1" eb="3">
      <t>カイゴ</t>
    </rPh>
    <phoneticPr fontId="14"/>
  </si>
  <si>
    <t>要介護3</t>
    <rPh sb="0" eb="1">
      <t>ヨウ</t>
    </rPh>
    <rPh sb="1" eb="3">
      <t>カイゴ</t>
    </rPh>
    <phoneticPr fontId="14"/>
  </si>
  <si>
    <t>要介護4</t>
    <rPh sb="0" eb="1">
      <t>ヨウ</t>
    </rPh>
    <rPh sb="1" eb="3">
      <t>カイゴ</t>
    </rPh>
    <phoneticPr fontId="14"/>
  </si>
  <si>
    <t>要介護5</t>
    <rPh sb="0" eb="1">
      <t>ヨウ</t>
    </rPh>
    <rPh sb="1" eb="3">
      <t>カイゴ</t>
    </rPh>
    <phoneticPr fontId="14"/>
  </si>
  <si>
    <t>第1号被保険者</t>
    <rPh sb="0" eb="1">
      <t>ダイ</t>
    </rPh>
    <rPh sb="2" eb="3">
      <t>ゴウ</t>
    </rPh>
    <rPh sb="3" eb="7">
      <t>ヒホケンシャ</t>
    </rPh>
    <phoneticPr fontId="14"/>
  </si>
  <si>
    <t>第2号被保険者</t>
    <rPh sb="0" eb="1">
      <t>ダイ</t>
    </rPh>
    <rPh sb="2" eb="3">
      <t>ゴウ</t>
    </rPh>
    <rPh sb="3" eb="7">
      <t>ヒホケンシャ</t>
    </rPh>
    <phoneticPr fontId="14"/>
  </si>
  <si>
    <t>総　　数</t>
    <rPh sb="0" eb="1">
      <t>フサ</t>
    </rPh>
    <rPh sb="3" eb="4">
      <t>カズ</t>
    </rPh>
    <phoneticPr fontId="14"/>
  </si>
  <si>
    <t>（12）地域密着型（介護予防）サービス受給者数（人）</t>
    <rPh sb="4" eb="6">
      <t>チイキ</t>
    </rPh>
    <rPh sb="6" eb="9">
      <t>ミッチャクガタ</t>
    </rPh>
    <rPh sb="10" eb="12">
      <t>カイゴ</t>
    </rPh>
    <rPh sb="12" eb="14">
      <t>ヨボウ</t>
    </rPh>
    <rPh sb="19" eb="21">
      <t>ジュキュウ</t>
    </rPh>
    <rPh sb="21" eb="22">
      <t>シャ</t>
    </rPh>
    <rPh sb="22" eb="23">
      <t>カズ</t>
    </rPh>
    <phoneticPr fontId="14"/>
  </si>
  <si>
    <t>（13）施設介護サービス受給者数（人）</t>
    <rPh sb="4" eb="6">
      <t>シセツ</t>
    </rPh>
    <rPh sb="6" eb="8">
      <t>カイゴ</t>
    </rPh>
    <rPh sb="12" eb="15">
      <t>ジュキュウシャ</t>
    </rPh>
    <rPh sb="15" eb="16">
      <t>カズ</t>
    </rPh>
    <phoneticPr fontId="14"/>
  </si>
  <si>
    <t>介護老人福祉施設</t>
    <rPh sb="0" eb="2">
      <t>カイゴ</t>
    </rPh>
    <rPh sb="2" eb="4">
      <t>ロウジン</t>
    </rPh>
    <rPh sb="4" eb="6">
      <t>フクシ</t>
    </rPh>
    <rPh sb="6" eb="8">
      <t>シセツ</t>
    </rPh>
    <phoneticPr fontId="14"/>
  </si>
  <si>
    <t>介護老人保健施設</t>
    <rPh sb="0" eb="2">
      <t>カイゴ</t>
    </rPh>
    <rPh sb="2" eb="4">
      <t>ロウジン</t>
    </rPh>
    <rPh sb="4" eb="6">
      <t>ホケン</t>
    </rPh>
    <rPh sb="6" eb="8">
      <t>シセツ</t>
    </rPh>
    <phoneticPr fontId="14"/>
  </si>
  <si>
    <t>介護療養型医療施設</t>
    <rPh sb="0" eb="2">
      <t>カイゴ</t>
    </rPh>
    <rPh sb="2" eb="5">
      <t>リョウヨウガタ</t>
    </rPh>
    <rPh sb="5" eb="7">
      <t>イリョウ</t>
    </rPh>
    <rPh sb="7" eb="9">
      <t>シセツ</t>
    </rPh>
    <phoneticPr fontId="14"/>
  </si>
  <si>
    <t>総　数</t>
    <rPh sb="0" eb="1">
      <t>フサ</t>
    </rPh>
    <rPh sb="2" eb="3">
      <t>カズ</t>
    </rPh>
    <phoneticPr fontId="14"/>
  </si>
  <si>
    <t>（様式１の５）</t>
    <rPh sb="1" eb="3">
      <t>ヨウシキ</t>
    </rPh>
    <phoneticPr fontId="14"/>
  </si>
  <si>
    <t>男</t>
    <rPh sb="0" eb="1">
      <t>オトコ</t>
    </rPh>
    <phoneticPr fontId="5"/>
  </si>
  <si>
    <t>合計</t>
    <rPh sb="0" eb="2">
      <t>ゴウケイ</t>
    </rPh>
    <phoneticPr fontId="14"/>
  </si>
  <si>
    <t>65歳以上70歳未満</t>
    <rPh sb="2" eb="3">
      <t>サイ</t>
    </rPh>
    <rPh sb="3" eb="5">
      <t>イジョウ</t>
    </rPh>
    <rPh sb="7" eb="8">
      <t>サイ</t>
    </rPh>
    <rPh sb="8" eb="10">
      <t>ミマン</t>
    </rPh>
    <phoneticPr fontId="14"/>
  </si>
  <si>
    <t>70歳以上75歳未満</t>
    <rPh sb="2" eb="5">
      <t>サイイジョウ</t>
    </rPh>
    <rPh sb="7" eb="8">
      <t>サイ</t>
    </rPh>
    <rPh sb="8" eb="10">
      <t>ミマン</t>
    </rPh>
    <phoneticPr fontId="14"/>
  </si>
  <si>
    <t>75歳以上80歳未満</t>
    <rPh sb="2" eb="5">
      <t>サイイジョウ</t>
    </rPh>
    <rPh sb="7" eb="8">
      <t>サイ</t>
    </rPh>
    <rPh sb="8" eb="10">
      <t>ミマン</t>
    </rPh>
    <phoneticPr fontId="14"/>
  </si>
  <si>
    <t>80歳以上85歳未満</t>
    <rPh sb="2" eb="5">
      <t>サイイジョウ</t>
    </rPh>
    <rPh sb="7" eb="8">
      <t>サイ</t>
    </rPh>
    <rPh sb="8" eb="10">
      <t>ミマン</t>
    </rPh>
    <phoneticPr fontId="14"/>
  </si>
  <si>
    <t>85歳以上90歳未満</t>
    <rPh sb="2" eb="5">
      <t>サイイジョウ</t>
    </rPh>
    <rPh sb="7" eb="8">
      <t>サイ</t>
    </rPh>
    <rPh sb="8" eb="10">
      <t>ミマン</t>
    </rPh>
    <phoneticPr fontId="14"/>
  </si>
  <si>
    <t>90歳以上</t>
    <rPh sb="2" eb="5">
      <t>サイイジョウ</t>
    </rPh>
    <phoneticPr fontId="14"/>
  </si>
  <si>
    <t>女</t>
    <rPh sb="0" eb="1">
      <t>オンナ</t>
    </rPh>
    <phoneticPr fontId="5"/>
  </si>
  <si>
    <t>介護保険特別会計経理状況　保険事業勘定</t>
  </si>
  <si>
    <t>歳入</t>
  </si>
  <si>
    <t>歳出</t>
  </si>
  <si>
    <t>科目</t>
  </si>
  <si>
    <t>決算額（円）</t>
  </si>
  <si>
    <t>保険料</t>
  </si>
  <si>
    <t>保険給付費</t>
  </si>
  <si>
    <t>計</t>
  </si>
  <si>
    <t>一般介護予防事業費</t>
    <rPh sb="0" eb="2">
      <t>イッパン</t>
    </rPh>
    <rPh sb="2" eb="4">
      <t>カイゴ</t>
    </rPh>
    <rPh sb="4" eb="6">
      <t>ヨボウ</t>
    </rPh>
    <rPh sb="6" eb="9">
      <t>ジギョウヒ</t>
    </rPh>
    <phoneticPr fontId="5"/>
  </si>
  <si>
    <t>公債費</t>
  </si>
  <si>
    <t>諸支出金</t>
  </si>
  <si>
    <t>繰入金</t>
  </si>
  <si>
    <t>市町村債</t>
  </si>
  <si>
    <t>介護予防・生活支援サービス事業費</t>
    <rPh sb="0" eb="2">
      <t>カイゴ</t>
    </rPh>
    <rPh sb="2" eb="4">
      <t>ヨボウ</t>
    </rPh>
    <rPh sb="5" eb="9">
      <t>セイカツシエン</t>
    </rPh>
    <rPh sb="13" eb="16">
      <t>ジギョウヒ</t>
    </rPh>
    <phoneticPr fontId="5"/>
  </si>
  <si>
    <t>包括的支援事業・任意事業費</t>
    <rPh sb="0" eb="2">
      <t>ホウカツ</t>
    </rPh>
    <rPh sb="2" eb="3">
      <t>テキ</t>
    </rPh>
    <rPh sb="3" eb="5">
      <t>シエン</t>
    </rPh>
    <rPh sb="5" eb="7">
      <t>ジギョウ</t>
    </rPh>
    <rPh sb="8" eb="10">
      <t>ニンイ</t>
    </rPh>
    <rPh sb="10" eb="12">
      <t>ジギョウ</t>
    </rPh>
    <rPh sb="12" eb="13">
      <t>ヒ</t>
    </rPh>
    <phoneticPr fontId="5"/>
  </si>
  <si>
    <t>介護給付費　決算額（円）</t>
    <rPh sb="0" eb="2">
      <t>カイゴ</t>
    </rPh>
    <rPh sb="2" eb="4">
      <t>キュウフ</t>
    </rPh>
    <rPh sb="4" eb="5">
      <t>ヒ</t>
    </rPh>
    <rPh sb="6" eb="8">
      <t>ケッサン</t>
    </rPh>
    <rPh sb="8" eb="9">
      <t>ガク</t>
    </rPh>
    <rPh sb="10" eb="11">
      <t>エン</t>
    </rPh>
    <phoneticPr fontId="5"/>
  </si>
  <si>
    <t>介護予防サービス等諸費</t>
    <rPh sb="0" eb="2">
      <t>カイゴ</t>
    </rPh>
    <rPh sb="2" eb="4">
      <t>ヨボウ</t>
    </rPh>
    <rPh sb="8" eb="9">
      <t>トウ</t>
    </rPh>
    <rPh sb="9" eb="10">
      <t>ショ</t>
    </rPh>
    <rPh sb="10" eb="11">
      <t>ヒ</t>
    </rPh>
    <phoneticPr fontId="5"/>
  </si>
  <si>
    <t>介護予防サービス給付費</t>
    <rPh sb="0" eb="2">
      <t>カイゴ</t>
    </rPh>
    <rPh sb="2" eb="4">
      <t>ヨボウ</t>
    </rPh>
    <rPh sb="8" eb="10">
      <t>キュウフ</t>
    </rPh>
    <rPh sb="10" eb="11">
      <t>ヒ</t>
    </rPh>
    <phoneticPr fontId="5"/>
  </si>
  <si>
    <t>Ⅴ　介護保険事業運営状況</t>
    <rPh sb="2" eb="4">
      <t>カイゴ</t>
    </rPh>
    <rPh sb="4" eb="6">
      <t>ホケン</t>
    </rPh>
    <rPh sb="6" eb="8">
      <t>ジギョウ</t>
    </rPh>
    <rPh sb="8" eb="10">
      <t>ウンエイ</t>
    </rPh>
    <rPh sb="10" eb="12">
      <t>ジョウキョウ</t>
    </rPh>
    <phoneticPr fontId="5"/>
  </si>
  <si>
    <t>歳入科目</t>
    <rPh sb="0" eb="2">
      <t>サイニュウ</t>
    </rPh>
    <rPh sb="2" eb="4">
      <t>カモク</t>
    </rPh>
    <phoneticPr fontId="5"/>
  </si>
  <si>
    <t>　　標準給付費</t>
    <rPh sb="2" eb="4">
      <t>ヒョウジュン</t>
    </rPh>
    <rPh sb="4" eb="6">
      <t>キュウフ</t>
    </rPh>
    <rPh sb="6" eb="7">
      <t>ヒ</t>
    </rPh>
    <phoneticPr fontId="5"/>
  </si>
  <si>
    <t>　　地域支援事業費</t>
    <rPh sb="2" eb="4">
      <t>チイキ</t>
    </rPh>
    <rPh sb="4" eb="6">
      <t>シエン</t>
    </rPh>
    <rPh sb="6" eb="8">
      <t>ジギョウ</t>
    </rPh>
    <rPh sb="8" eb="9">
      <t>ヒ</t>
    </rPh>
    <phoneticPr fontId="5"/>
  </si>
  <si>
    <t>　　保健福祉事業費</t>
    <rPh sb="2" eb="4">
      <t>ホケン</t>
    </rPh>
    <rPh sb="4" eb="6">
      <t>フクシ</t>
    </rPh>
    <rPh sb="6" eb="8">
      <t>ジギョウ</t>
    </rPh>
    <rPh sb="8" eb="9">
      <t>ヒ</t>
    </rPh>
    <phoneticPr fontId="5"/>
  </si>
  <si>
    <t>　　市町村特別給付費</t>
    <rPh sb="2" eb="5">
      <t>シチョウソン</t>
    </rPh>
    <rPh sb="5" eb="7">
      <t>トクベツ</t>
    </rPh>
    <rPh sb="7" eb="9">
      <t>キュウフ</t>
    </rPh>
    <rPh sb="9" eb="10">
      <t>ヒ</t>
    </rPh>
    <phoneticPr fontId="5"/>
  </si>
  <si>
    <t>　　調整交付金調整額</t>
    <rPh sb="2" eb="4">
      <t>チョウセイ</t>
    </rPh>
    <rPh sb="4" eb="7">
      <t>コウフキン</t>
    </rPh>
    <rPh sb="7" eb="9">
      <t>チョウセイ</t>
    </rPh>
    <rPh sb="9" eb="10">
      <t>ガク</t>
    </rPh>
    <phoneticPr fontId="5"/>
  </si>
  <si>
    <t>　　公債費</t>
    <rPh sb="2" eb="5">
      <t>コウサイヒ</t>
    </rPh>
    <phoneticPr fontId="5"/>
  </si>
  <si>
    <t>　　保険料必要額計</t>
    <rPh sb="2" eb="5">
      <t>ホケンリョウ</t>
    </rPh>
    <rPh sb="5" eb="7">
      <t>ヒツヨウ</t>
    </rPh>
    <rPh sb="7" eb="8">
      <t>ガク</t>
    </rPh>
    <rPh sb="8" eb="9">
      <t>ケイ</t>
    </rPh>
    <phoneticPr fontId="5"/>
  </si>
  <si>
    <t>　　介護準備基金取り崩し</t>
    <rPh sb="2" eb="4">
      <t>カイゴ</t>
    </rPh>
    <rPh sb="4" eb="6">
      <t>ジュンビ</t>
    </rPh>
    <rPh sb="6" eb="8">
      <t>キキン</t>
    </rPh>
    <rPh sb="8" eb="9">
      <t>ト</t>
    </rPh>
    <rPh sb="10" eb="11">
      <t>クズ</t>
    </rPh>
    <phoneticPr fontId="5"/>
  </si>
  <si>
    <t>　　保険料基準額（月額）</t>
    <rPh sb="2" eb="5">
      <t>ホケンリョウ</t>
    </rPh>
    <rPh sb="5" eb="7">
      <t>キジュン</t>
    </rPh>
    <rPh sb="7" eb="8">
      <t>ガク</t>
    </rPh>
    <rPh sb="9" eb="10">
      <t>ツキ</t>
    </rPh>
    <rPh sb="10" eb="11">
      <t>ガク</t>
    </rPh>
    <phoneticPr fontId="5"/>
  </si>
  <si>
    <t>歳出科目</t>
    <rPh sb="0" eb="2">
      <t>サイシュツ</t>
    </rPh>
    <rPh sb="2" eb="4">
      <t>カモク</t>
    </rPh>
    <phoneticPr fontId="5"/>
  </si>
  <si>
    <t>実施
有無</t>
    <rPh sb="0" eb="2">
      <t>ジッシ</t>
    </rPh>
    <rPh sb="3" eb="5">
      <t>ウム</t>
    </rPh>
    <phoneticPr fontId="5"/>
  </si>
  <si>
    <t>【裏面】</t>
    <rPh sb="1" eb="3">
      <t>ウラメン</t>
    </rPh>
    <phoneticPr fontId="5"/>
  </si>
  <si>
    <t>（様式１の６）</t>
  </si>
  <si>
    <t>介護老人福祉施設</t>
    <rPh sb="0" eb="2">
      <t>カイゴ</t>
    </rPh>
    <rPh sb="2" eb="4">
      <t>ロウジン</t>
    </rPh>
    <rPh sb="4" eb="6">
      <t>フクシ</t>
    </rPh>
    <rPh sb="6" eb="8">
      <t>シセツ</t>
    </rPh>
    <phoneticPr fontId="5"/>
  </si>
  <si>
    <t>介護老人保健施設</t>
    <rPh sb="0" eb="2">
      <t>カイゴ</t>
    </rPh>
    <rPh sb="2" eb="4">
      <t>ロウジン</t>
    </rPh>
    <rPh sb="4" eb="6">
      <t>ホケン</t>
    </rPh>
    <rPh sb="6" eb="8">
      <t>シセツ</t>
    </rPh>
    <phoneticPr fontId="5"/>
  </si>
  <si>
    <t>被保険者数（人）</t>
    <rPh sb="0" eb="4">
      <t>ヒホケンシャ</t>
    </rPh>
    <rPh sb="4" eb="5">
      <t>カズ</t>
    </rPh>
    <rPh sb="6" eb="7">
      <t>ヒト</t>
    </rPh>
    <phoneticPr fontId="3"/>
  </si>
  <si>
    <t>所得段階別人数割合</t>
    <rPh sb="0" eb="2">
      <t>ショトク</t>
    </rPh>
    <rPh sb="2" eb="4">
      <t>ダンカイ</t>
    </rPh>
    <rPh sb="4" eb="5">
      <t>ベツ</t>
    </rPh>
    <rPh sb="5" eb="7">
      <t>ニンズウ</t>
    </rPh>
    <rPh sb="7" eb="9">
      <t>ワリアイ</t>
    </rPh>
    <phoneticPr fontId="3"/>
  </si>
  <si>
    <t>合計</t>
    <rPh sb="0" eb="2">
      <t>ゴウケイ</t>
    </rPh>
    <phoneticPr fontId="3"/>
  </si>
  <si>
    <t>第１段階</t>
  </si>
  <si>
    <t>（市町村民税世帯非課税で公的年金等収入金額と合計所得金額の合計が80万円以下の者等）</t>
  </si>
  <si>
    <t>第２段階</t>
  </si>
  <si>
    <t>（市町村民税世帯非課税で公的年金等収入金額と合計所得金額の合計が120万円以下の者）</t>
  </si>
  <si>
    <t>第３段階</t>
  </si>
  <si>
    <t>（市町村民税世帯非課税で、第１段階・第２段階以外の者）</t>
  </si>
  <si>
    <t>第４段階</t>
  </si>
  <si>
    <t>（市町村民税本人非課税で公的年金等収入金額と合計所得金額の合計が80万円以下の者）</t>
  </si>
  <si>
    <t>第５段階</t>
  </si>
  <si>
    <t>（市町村民税本人非課税で第４段階以外の者）</t>
  </si>
  <si>
    <t>第６段階</t>
  </si>
  <si>
    <t>（本人市町村民税課税で、合計所得金額120万円未満の者等）</t>
  </si>
  <si>
    <t>第７段階</t>
  </si>
  <si>
    <t>第８段階</t>
  </si>
  <si>
    <t>第９段階</t>
  </si>
  <si>
    <t>事業費内訳</t>
    <rPh sb="0" eb="3">
      <t>ジギョウ</t>
    </rPh>
    <rPh sb="3" eb="5">
      <t>ウチワケ</t>
    </rPh>
    <phoneticPr fontId="5"/>
  </si>
  <si>
    <t>事業費内訳</t>
    <rPh sb="0" eb="1">
      <t>ジギョウ</t>
    </rPh>
    <rPh sb="3" eb="4">
      <t>ウチワケ</t>
    </rPh>
    <phoneticPr fontId="5"/>
  </si>
  <si>
    <t>介護療養型医療施設</t>
    <rPh sb="0" eb="2">
      <t>カイゴ</t>
    </rPh>
    <rPh sb="2" eb="5">
      <t>リョウヨウガタ</t>
    </rPh>
    <rPh sb="5" eb="7">
      <t>イリョウ</t>
    </rPh>
    <rPh sb="7" eb="9">
      <t>シセツ</t>
    </rPh>
    <phoneticPr fontId="5"/>
  </si>
  <si>
    <t>介護医療院</t>
    <rPh sb="0" eb="5">
      <t>カイゴ</t>
    </rPh>
    <phoneticPr fontId="5"/>
  </si>
  <si>
    <t>地域支援事業費</t>
    <rPh sb="0" eb="2">
      <t>チイキ</t>
    </rPh>
    <rPh sb="2" eb="4">
      <t>シエン</t>
    </rPh>
    <rPh sb="4" eb="7">
      <t>ジギョウ</t>
    </rPh>
    <phoneticPr fontId="5"/>
  </si>
  <si>
    <t>3. 市町村類型</t>
    <rPh sb="3" eb="6">
      <t>シチョウソン</t>
    </rPh>
    <rPh sb="6" eb="8">
      <t>ルイケイ</t>
    </rPh>
    <phoneticPr fontId="5"/>
  </si>
  <si>
    <t>4. 地域区分（級地）</t>
    <rPh sb="3" eb="5">
      <t>チイキ</t>
    </rPh>
    <rPh sb="5" eb="7">
      <t>クブン</t>
    </rPh>
    <rPh sb="8" eb="9">
      <t>キュウ</t>
    </rPh>
    <rPh sb="9" eb="10">
      <t>チ</t>
    </rPh>
    <phoneticPr fontId="5"/>
  </si>
  <si>
    <t>5. 日常生活圏域数</t>
    <rPh sb="3" eb="7">
      <t>ニチジョウセイカツ</t>
    </rPh>
    <rPh sb="7" eb="9">
      <t>ケンイキ</t>
    </rPh>
    <rPh sb="9" eb="10">
      <t>カズ</t>
    </rPh>
    <phoneticPr fontId="5"/>
  </si>
  <si>
    <t>12. 高齢者世帯数（世帯）</t>
    <rPh sb="7" eb="9">
      <t>セタイ</t>
    </rPh>
    <rPh sb="9" eb="10">
      <t>スウ</t>
    </rPh>
    <rPh sb="11" eb="13">
      <t>セタイ</t>
    </rPh>
    <phoneticPr fontId="5"/>
  </si>
  <si>
    <t>13. 2025年推計人口（人）</t>
    <rPh sb="8" eb="9">
      <t>ネン</t>
    </rPh>
    <rPh sb="9" eb="11">
      <t>スイケイ</t>
    </rPh>
    <rPh sb="11" eb="13">
      <t>ジンコウ</t>
    </rPh>
    <phoneticPr fontId="5"/>
  </si>
  <si>
    <t>14. 2040年推計人口（人）</t>
    <rPh sb="8" eb="9">
      <t>ネン</t>
    </rPh>
    <rPh sb="9" eb="11">
      <t>スイケイ</t>
    </rPh>
    <rPh sb="11" eb="13">
      <t>ジンコウ</t>
    </rPh>
    <phoneticPr fontId="5"/>
  </si>
  <si>
    <t>受給者
割合</t>
    <rPh sb="0" eb="2">
      <t>ジュキュウ</t>
    </rPh>
    <rPh sb="2" eb="3">
      <t>シャ</t>
    </rPh>
    <rPh sb="4" eb="6">
      <t>ワリアイ</t>
    </rPh>
    <phoneticPr fontId="5"/>
  </si>
  <si>
    <t>Ⅱ　在宅医療介護推進体制</t>
    <rPh sb="2" eb="6">
      <t>ザイタクイリョウ</t>
    </rPh>
    <rPh sb="6" eb="8">
      <t>カイゴ</t>
    </rPh>
    <rPh sb="8" eb="10">
      <t>スイシン</t>
    </rPh>
    <rPh sb="10" eb="12">
      <t>タイセイ</t>
    </rPh>
    <phoneticPr fontId="5"/>
  </si>
  <si>
    <t>75歳以上人口
1000人あたり</t>
    <rPh sb="2" eb="3">
      <t>サイ</t>
    </rPh>
    <rPh sb="3" eb="5">
      <t>イジョウ</t>
    </rPh>
    <rPh sb="5" eb="7">
      <t>ジンコウ</t>
    </rPh>
    <rPh sb="12" eb="13">
      <t>ニン</t>
    </rPh>
    <phoneticPr fontId="5"/>
  </si>
  <si>
    <t>サービス利用件数</t>
    <rPh sb="4" eb="6">
      <t>リヨウ</t>
    </rPh>
    <rPh sb="6" eb="8">
      <t>ケンスウ</t>
    </rPh>
    <phoneticPr fontId="5"/>
  </si>
  <si>
    <t>(1) 介護給付・予防給付</t>
  </si>
  <si>
    <t>①-1 総数</t>
    <phoneticPr fontId="20"/>
  </si>
  <si>
    <t>種類</t>
    <rPh sb="0" eb="1">
      <t>タネ</t>
    </rPh>
    <rPh sb="1" eb="2">
      <t>タグイ</t>
    </rPh>
    <phoneticPr fontId="20"/>
  </si>
  <si>
    <t>予防給付</t>
    <rPh sb="0" eb="2">
      <t>ヨボウ</t>
    </rPh>
    <rPh sb="2" eb="4">
      <t>キュウフ</t>
    </rPh>
    <phoneticPr fontId="20"/>
  </si>
  <si>
    <t>介護給付</t>
    <rPh sb="0" eb="2">
      <t>カイゴ</t>
    </rPh>
    <rPh sb="2" eb="4">
      <t>キュウフ</t>
    </rPh>
    <phoneticPr fontId="20"/>
  </si>
  <si>
    <t>合計</t>
    <rPh sb="0" eb="2">
      <t>ゴウケイ</t>
    </rPh>
    <phoneticPr fontId="20"/>
  </si>
  <si>
    <t>要支援１</t>
    <phoneticPr fontId="20"/>
  </si>
  <si>
    <t>要支援２</t>
    <phoneticPr fontId="20"/>
  </si>
  <si>
    <t>計</t>
    <rPh sb="0" eb="1">
      <t>ケイ</t>
    </rPh>
    <phoneticPr fontId="20"/>
  </si>
  <si>
    <t>経過的
要介護</t>
    <rPh sb="0" eb="3">
      <t>ケイカテキ</t>
    </rPh>
    <rPh sb="4" eb="7">
      <t>ヨウカイゴ</t>
    </rPh>
    <phoneticPr fontId="20"/>
  </si>
  <si>
    <t>要介護１</t>
  </si>
  <si>
    <t>要介護２</t>
  </si>
  <si>
    <t>要介護３</t>
  </si>
  <si>
    <t>要介護４</t>
  </si>
  <si>
    <t>要介護５</t>
  </si>
  <si>
    <t>地域区分（級地）</t>
    <rPh sb="0" eb="2">
      <t>チイキ</t>
    </rPh>
    <rPh sb="2" eb="4">
      <t>クブン</t>
    </rPh>
    <rPh sb="5" eb="6">
      <t>キュウ</t>
    </rPh>
    <rPh sb="6" eb="7">
      <t>チ</t>
    </rPh>
    <phoneticPr fontId="5"/>
  </si>
  <si>
    <t>介護給付費</t>
    <rPh sb="0" eb="2">
      <t>カイゴ</t>
    </rPh>
    <rPh sb="2" eb="4">
      <t>キュウフ</t>
    </rPh>
    <rPh sb="4" eb="5">
      <t>ヒ</t>
    </rPh>
    <phoneticPr fontId="13"/>
  </si>
  <si>
    <t>予防給付費</t>
    <rPh sb="0" eb="2">
      <t>ヨボウ</t>
    </rPh>
    <rPh sb="2" eb="4">
      <t>キュウフ</t>
    </rPh>
    <rPh sb="4" eb="5">
      <t>ヒ</t>
    </rPh>
    <phoneticPr fontId="13"/>
  </si>
  <si>
    <t>特定入所者サービス費</t>
    <rPh sb="0" eb="2">
      <t>トクテイ</t>
    </rPh>
    <rPh sb="2" eb="4">
      <t>ニュウショ</t>
    </rPh>
    <rPh sb="4" eb="5">
      <t>シャ</t>
    </rPh>
    <rPh sb="9" eb="10">
      <t>ヒ</t>
    </rPh>
    <phoneticPr fontId="13"/>
  </si>
  <si>
    <t>男</t>
    <rPh sb="0" eb="1">
      <t>オトコ</t>
    </rPh>
    <phoneticPr fontId="5"/>
  </si>
  <si>
    <t>女</t>
    <rPh sb="0" eb="1">
      <t>オンナ</t>
    </rPh>
    <phoneticPr fontId="5"/>
  </si>
  <si>
    <t>　（内容）</t>
    <phoneticPr fontId="5"/>
  </si>
  <si>
    <t>自由記載：</t>
    <rPh sb="0" eb="2">
      <t>ジユウ</t>
    </rPh>
    <rPh sb="2" eb="4">
      <t>キサイ</t>
    </rPh>
    <phoneticPr fontId="5"/>
  </si>
  <si>
    <t>事業費内訳</t>
    <rPh sb="0" eb="3">
      <t>ジギョウヒ</t>
    </rPh>
    <rPh sb="3" eb="5">
      <t>ウチワケ</t>
    </rPh>
    <phoneticPr fontId="5"/>
  </si>
  <si>
    <t>実施
有無</t>
    <phoneticPr fontId="5"/>
  </si>
  <si>
    <t>通いの場</t>
    <phoneticPr fontId="5"/>
  </si>
  <si>
    <t>基礎データ</t>
    <rPh sb="0" eb="2">
      <t>キソ</t>
    </rPh>
    <phoneticPr fontId="5"/>
  </si>
  <si>
    <t>件数/人数</t>
    <rPh sb="0" eb="2">
      <t>ケンスウ</t>
    </rPh>
    <rPh sb="3" eb="5">
      <t>ニンズウ</t>
    </rPh>
    <phoneticPr fontId="5"/>
  </si>
  <si>
    <t>独自施策</t>
    <phoneticPr fontId="5"/>
  </si>
  <si>
    <t>　　</t>
    <phoneticPr fontId="5"/>
  </si>
  <si>
    <t>箇所数</t>
    <rPh sb="0" eb="2">
      <t>カショ</t>
    </rPh>
    <rPh sb="2" eb="3">
      <t>スウ</t>
    </rPh>
    <phoneticPr fontId="5"/>
  </si>
  <si>
    <t>箇所数/人数/割合</t>
    <rPh sb="0" eb="2">
      <t>カショ</t>
    </rPh>
    <rPh sb="2" eb="3">
      <t>スウ</t>
    </rPh>
    <rPh sb="4" eb="6">
      <t>ニンズウ</t>
    </rPh>
    <rPh sb="7" eb="9">
      <t>ワリアイ</t>
    </rPh>
    <phoneticPr fontId="5"/>
  </si>
  <si>
    <t>通いの場開催頻度</t>
    <rPh sb="0" eb="1">
      <t>カヨ</t>
    </rPh>
    <rPh sb="3" eb="4">
      <t>バ</t>
    </rPh>
    <rPh sb="4" eb="6">
      <t>カイサイ</t>
    </rPh>
    <rPh sb="6" eb="8">
      <t>ヒンド</t>
    </rPh>
    <phoneticPr fontId="5"/>
  </si>
  <si>
    <t>主な内容</t>
    <rPh sb="0" eb="1">
      <t>オモ</t>
    </rPh>
    <rPh sb="2" eb="4">
      <t>ナイヨウ</t>
    </rPh>
    <phoneticPr fontId="5"/>
  </si>
  <si>
    <t>体操（運動）</t>
    <rPh sb="0" eb="2">
      <t>タイソウ</t>
    </rPh>
    <rPh sb="3" eb="5">
      <t>ウンドウ</t>
    </rPh>
    <phoneticPr fontId="5"/>
  </si>
  <si>
    <t>会食</t>
    <rPh sb="0" eb="2">
      <t>カイショク</t>
    </rPh>
    <phoneticPr fontId="5"/>
  </si>
  <si>
    <t>茶話会</t>
    <rPh sb="0" eb="3">
      <t>サワカイ</t>
    </rPh>
    <phoneticPr fontId="5"/>
  </si>
  <si>
    <t>認知症予防</t>
    <rPh sb="0" eb="3">
      <t>ニンチショウ</t>
    </rPh>
    <rPh sb="3" eb="5">
      <t>ヨボウ</t>
    </rPh>
    <phoneticPr fontId="5"/>
  </si>
  <si>
    <t>趣味活動</t>
    <rPh sb="0" eb="2">
      <t>シュミ</t>
    </rPh>
    <rPh sb="2" eb="4">
      <t>カツドウ</t>
    </rPh>
    <phoneticPr fontId="5"/>
  </si>
  <si>
    <t>その他</t>
    <rPh sb="2" eb="3">
      <t>タ</t>
    </rPh>
    <phoneticPr fontId="5"/>
  </si>
  <si>
    <t>　体操（運動）</t>
    <rPh sb="1" eb="3">
      <t>タイソウ</t>
    </rPh>
    <rPh sb="4" eb="6">
      <t>ウンドウ</t>
    </rPh>
    <phoneticPr fontId="5"/>
  </si>
  <si>
    <t>　会食</t>
    <rPh sb="1" eb="3">
      <t>カイショク</t>
    </rPh>
    <phoneticPr fontId="5"/>
  </si>
  <si>
    <t>　茶話会</t>
    <rPh sb="1" eb="4">
      <t>サワカイ</t>
    </rPh>
    <phoneticPr fontId="5"/>
  </si>
  <si>
    <t>　認知症予防</t>
    <rPh sb="1" eb="4">
      <t>ニンチショウ</t>
    </rPh>
    <rPh sb="4" eb="6">
      <t>ヨボウ</t>
    </rPh>
    <phoneticPr fontId="5"/>
  </si>
  <si>
    <t>　趣味活動</t>
    <rPh sb="1" eb="3">
      <t>シュミ</t>
    </rPh>
    <rPh sb="3" eb="5">
      <t>カツドウ</t>
    </rPh>
    <phoneticPr fontId="5"/>
  </si>
  <si>
    <t>設置数/人数</t>
    <rPh sb="0" eb="2">
      <t>セッチ</t>
    </rPh>
    <rPh sb="2" eb="3">
      <t>スウ</t>
    </rPh>
    <rPh sb="4" eb="6">
      <t>ニンズウ</t>
    </rPh>
    <phoneticPr fontId="5"/>
  </si>
  <si>
    <t>2. 広域連合名</t>
    <rPh sb="3" eb="5">
      <t>コウイ</t>
    </rPh>
    <rPh sb="5" eb="8">
      <t>レn</t>
    </rPh>
    <phoneticPr fontId="5"/>
  </si>
  <si>
    <t>年間件数</t>
    <phoneticPr fontId="5"/>
  </si>
  <si>
    <t>下記からは外部サイトからデータを収集し入力します。URLまたは独自システムにアクセスし、マニュアルに沿って値の入力をお願いします。</t>
    <rPh sb="0" eb="2">
      <t>カキカラ</t>
    </rPh>
    <rPh sb="5" eb="7">
      <t>ガイブ</t>
    </rPh>
    <rPh sb="16" eb="18">
      <t>シュウシュウ</t>
    </rPh>
    <rPh sb="19" eb="21">
      <t>ニュウリョク</t>
    </rPh>
    <rPh sb="31" eb="33">
      <t>ドクジ</t>
    </rPh>
    <rPh sb="50" eb="51">
      <t>ソッテ</t>
    </rPh>
    <rPh sb="53" eb="54">
      <t>アタイ</t>
    </rPh>
    <rPh sb="55" eb="57">
      <t>ニュウリョク</t>
    </rPh>
    <phoneticPr fontId="5"/>
  </si>
  <si>
    <t>http://jmap.jp/</t>
    <phoneticPr fontId="5"/>
  </si>
  <si>
    <t>https://www.mlit.go.jp/toshi/tosiko/toshi_tosiko_tk_000035.html</t>
    <phoneticPr fontId="5"/>
  </si>
  <si>
    <t>https://mieruka.mhlw.go.jp/</t>
    <phoneticPr fontId="5"/>
  </si>
  <si>
    <t>地域包括支援センター</t>
    <phoneticPr fontId="5"/>
  </si>
  <si>
    <t>年間件数</t>
    <rPh sb="0" eb="2">
      <t>ネンカン</t>
    </rPh>
    <rPh sb="2" eb="4">
      <t>ケンスウ</t>
    </rPh>
    <phoneticPr fontId="5"/>
  </si>
  <si>
    <t>設置数/人数</t>
    <rPh sb="0" eb="2">
      <t>セッチ</t>
    </rPh>
    <rPh sb="2" eb="3">
      <t>スウ</t>
    </rPh>
    <rPh sb="4" eb="6">
      <t>ニンズウ</t>
    </rPh>
    <phoneticPr fontId="5"/>
  </si>
  <si>
    <t>件数/人数</t>
    <rPh sb="0" eb="2">
      <t>ケンスウ</t>
    </rPh>
    <rPh sb="3" eb="5">
      <t>ニンズウ</t>
    </rPh>
    <phoneticPr fontId="5"/>
  </si>
  <si>
    <t>－</t>
    <phoneticPr fontId="5"/>
  </si>
  <si>
    <t>http://www.ipss.go.jp/pp-shicyoson/j/shicyoson18/3kekka/Municipalities.asp</t>
    <phoneticPr fontId="5"/>
  </si>
  <si>
    <t>　　　　　        　　　　　　　　　　　 【D32-d】訪問リハビリテーション</t>
    <rPh sb="32" eb="34">
      <t>ホウモン</t>
    </rPh>
    <phoneticPr fontId="5"/>
  </si>
  <si>
    <t>　　　　　      　　　　　　　　　  　　 【D32-f】通所介護</t>
    <rPh sb="32" eb="34">
      <t>ツウショ</t>
    </rPh>
    <rPh sb="34" eb="36">
      <t>カイゴ</t>
    </rPh>
    <phoneticPr fontId="5"/>
  </si>
  <si>
    <t>運動機能低下者割合(％）</t>
    <rPh sb="0" eb="2">
      <t>ウンドウ</t>
    </rPh>
    <rPh sb="2" eb="4">
      <t>キノウ</t>
    </rPh>
    <rPh sb="4" eb="6">
      <t>テイカ</t>
    </rPh>
    <rPh sb="6" eb="7">
      <t>シャ</t>
    </rPh>
    <rPh sb="7" eb="9">
      <t>ワリアイ</t>
    </rPh>
    <phoneticPr fontId="5"/>
  </si>
  <si>
    <t>うつ傾向者割合(％）</t>
    <rPh sb="2" eb="4">
      <t>ケイコウ</t>
    </rPh>
    <rPh sb="4" eb="5">
      <t>シャ</t>
    </rPh>
    <rPh sb="5" eb="7">
      <t>ワリアイ</t>
    </rPh>
    <phoneticPr fontId="5"/>
  </si>
  <si>
    <t>市町村名</t>
    <rPh sb="0" eb="3">
      <t>シチョウソン</t>
    </rPh>
    <rPh sb="3" eb="4">
      <t>メイ</t>
    </rPh>
    <phoneticPr fontId="5"/>
  </si>
  <si>
    <t>1. 団体コード</t>
    <rPh sb="3" eb="5">
      <t>ダンタイ</t>
    </rPh>
    <phoneticPr fontId="5"/>
  </si>
  <si>
    <t>市町村名</t>
    <rPh sb="0" eb="4">
      <t>シチョウソンメ</t>
    </rPh>
    <phoneticPr fontId="5"/>
  </si>
  <si>
    <t>　　　　　　　　　   　　　　　　　　    【D32-b】訪問入浴介護　※R元（2019）以下同様</t>
    <rPh sb="31" eb="33">
      <t>ホウモン</t>
    </rPh>
    <rPh sb="33" eb="35">
      <t>ニュウヨク</t>
    </rPh>
    <rPh sb="35" eb="37">
      <t>カイゴ</t>
    </rPh>
    <rPh sb="40" eb="41">
      <t>ガン</t>
    </rPh>
    <rPh sb="47" eb="49">
      <t>イカ</t>
    </rPh>
    <rPh sb="49" eb="51">
      <t>ドウヨウ</t>
    </rPh>
    <phoneticPr fontId="5"/>
  </si>
  <si>
    <t>　　　　　　　　　   　　　　　　　　    【D32-c】訪問看護</t>
    <phoneticPr fontId="5"/>
  </si>
  <si>
    <t>　　　　　　　　　   　　　　　　　　    【D32-e】居宅療養管理指導</t>
    <rPh sb="31" eb="33">
      <t>キョタク</t>
    </rPh>
    <rPh sb="33" eb="35">
      <t>リョウヨウ</t>
    </rPh>
    <rPh sb="35" eb="37">
      <t>カンリ</t>
    </rPh>
    <rPh sb="37" eb="39">
      <t>シドウ</t>
    </rPh>
    <phoneticPr fontId="5"/>
  </si>
  <si>
    <t>　　　　　　　　　   　　　　　　　　    【D32-g】通所リハビリテーション</t>
    <rPh sb="31" eb="33">
      <t>ツウショ</t>
    </rPh>
    <phoneticPr fontId="5"/>
  </si>
  <si>
    <t>　　　　　　　　　   　　　　　　　　    【D32-h】短期入所生活介護</t>
    <rPh sb="35" eb="37">
      <t>セイカツ</t>
    </rPh>
    <rPh sb="37" eb="39">
      <t>カイゴ</t>
    </rPh>
    <phoneticPr fontId="5"/>
  </si>
  <si>
    <t>　　　　　　　　　   　　　　　　　　    【D32-k】定期巡回随時対応訪問介護看護</t>
    <rPh sb="31" eb="33">
      <t>テイキ</t>
    </rPh>
    <rPh sb="33" eb="35">
      <t>ジュンカイ</t>
    </rPh>
    <rPh sb="35" eb="37">
      <t>ズイジ</t>
    </rPh>
    <rPh sb="37" eb="39">
      <t>タイオウ</t>
    </rPh>
    <rPh sb="39" eb="41">
      <t>ホウモン</t>
    </rPh>
    <rPh sb="41" eb="43">
      <t>カイゴ</t>
    </rPh>
    <rPh sb="43" eb="45">
      <t>カンゴ</t>
    </rPh>
    <phoneticPr fontId="5"/>
  </si>
  <si>
    <t>　　　　　　　　　   　　　　　　　　    【D32-l】夜間対応型訪問介護</t>
    <rPh sb="31" eb="33">
      <t>ヤカン</t>
    </rPh>
    <rPh sb="33" eb="36">
      <t>タイオウガタ</t>
    </rPh>
    <rPh sb="36" eb="38">
      <t>ホウモン</t>
    </rPh>
    <rPh sb="38" eb="40">
      <t>カイゴ</t>
    </rPh>
    <phoneticPr fontId="5"/>
  </si>
  <si>
    <t>　　　　　　　　　   　　　　　　　　    【D32-s】地域密着型通所介護</t>
    <rPh sb="31" eb="33">
      <t>チイキ</t>
    </rPh>
    <rPh sb="33" eb="35">
      <t>ミッチャク</t>
    </rPh>
    <rPh sb="35" eb="36">
      <t>カタ</t>
    </rPh>
    <rPh sb="36" eb="38">
      <t>ツウショ</t>
    </rPh>
    <rPh sb="38" eb="40">
      <t>カイゴ</t>
    </rPh>
    <phoneticPr fontId="5"/>
  </si>
  <si>
    <t>　　　　　　　　　   　　　　　　　　    【D32-o】看護小規模多機能型居宅介護</t>
    <rPh sb="31" eb="33">
      <t>カンゴ</t>
    </rPh>
    <rPh sb="33" eb="36">
      <t>ショウキボ</t>
    </rPh>
    <rPh sb="36" eb="39">
      <t>タキノウ</t>
    </rPh>
    <rPh sb="39" eb="40">
      <t>カタ</t>
    </rPh>
    <rPh sb="40" eb="42">
      <t>キョタク</t>
    </rPh>
    <rPh sb="42" eb="44">
      <t>カイゴ</t>
    </rPh>
    <phoneticPr fontId="5"/>
  </si>
  <si>
    <t>　　　　　　　　　   　　　　　　　　    【D32-i】短期入所療養介護</t>
    <rPh sb="35" eb="37">
      <t>リョウヨウ</t>
    </rPh>
    <rPh sb="37" eb="39">
      <t>カイゴ</t>
    </rPh>
    <phoneticPr fontId="5"/>
  </si>
  <si>
    <t>実施有無</t>
    <rPh sb="0" eb="2">
      <t>ジッシ</t>
    </rPh>
    <rPh sb="2" eb="4">
      <t>ウム</t>
    </rPh>
    <phoneticPr fontId="5"/>
  </si>
  <si>
    <t>箇所数</t>
    <rPh sb="0" eb="3">
      <t>カショ</t>
    </rPh>
    <phoneticPr fontId="5"/>
  </si>
  <si>
    <t>受給率（％）</t>
    <rPh sb="0" eb="2">
      <t>ジュキュウ</t>
    </rPh>
    <rPh sb="2" eb="3">
      <t>リツ</t>
    </rPh>
    <phoneticPr fontId="5"/>
  </si>
  <si>
    <t>※「 受給率 」は各給付の受給者数を，第１号被保険者数で除した数を意味します。</t>
    <rPh sb="9" eb="10">
      <t>カク</t>
    </rPh>
    <rPh sb="10" eb="12">
      <t>キュウフ</t>
    </rPh>
    <phoneticPr fontId="5"/>
  </si>
  <si>
    <t>通いの場の箇所数</t>
    <rPh sb="0" eb="1">
      <t>カヨ</t>
    </rPh>
    <rPh sb="3" eb="4">
      <t>バ</t>
    </rPh>
    <rPh sb="5" eb="7">
      <t>カショ</t>
    </rPh>
    <rPh sb="7" eb="8">
      <t>スウ</t>
    </rPh>
    <phoneticPr fontId="5"/>
  </si>
  <si>
    <t>○（実施）又は－（未実施）</t>
    <phoneticPr fontId="5"/>
  </si>
  <si>
    <t>Ⅰ－０</t>
  </si>
  <si>
    <t>Ⅰ－１</t>
  </si>
  <si>
    <t>Ⅰ－２</t>
  </si>
  <si>
    <t>Ⅰ－３</t>
  </si>
  <si>
    <t>Ⅱ－０</t>
  </si>
  <si>
    <t>Ⅱ－１</t>
  </si>
  <si>
    <t>Ⅱ－２</t>
  </si>
  <si>
    <t>Ⅱ－３</t>
  </si>
  <si>
    <t>Ⅲ－０</t>
  </si>
  <si>
    <t>Ⅲ－１</t>
  </si>
  <si>
    <t>Ⅲ－２</t>
  </si>
  <si>
    <t>Ⅲ－３</t>
  </si>
  <si>
    <t>Ⅳ－０</t>
  </si>
  <si>
    <t>Ⅳ－１</t>
  </si>
  <si>
    <t>Ⅳ－２</t>
  </si>
  <si>
    <t>Ⅳ－３</t>
  </si>
  <si>
    <t>Ⅴ－０</t>
  </si>
  <si>
    <t>Ⅴ－１</t>
  </si>
  <si>
    <t>Ⅴ－２</t>
  </si>
  <si>
    <t>介護予防支援・居宅介護支援</t>
    <phoneticPr fontId="5"/>
  </si>
  <si>
    <t>（件数）</t>
    <rPh sb="1" eb="3">
      <t>ケンスウ</t>
    </rPh>
    <phoneticPr fontId="5"/>
  </si>
  <si>
    <t>サービス費
割合</t>
    <rPh sb="4" eb="5">
      <t>ヒ</t>
    </rPh>
    <rPh sb="6" eb="8">
      <t>ワリアイ</t>
    </rPh>
    <phoneticPr fontId="5"/>
  </si>
  <si>
    <t>I3</t>
  </si>
  <si>
    <t>S2</t>
  </si>
  <si>
    <t>S3</t>
  </si>
  <si>
    <t>S4</t>
  </si>
  <si>
    <t>AC2</t>
    <phoneticPr fontId="12"/>
  </si>
  <si>
    <t>AC3</t>
  </si>
  <si>
    <t>AC4</t>
  </si>
  <si>
    <t>J6</t>
    <phoneticPr fontId="12"/>
  </si>
  <si>
    <t>J7</t>
  </si>
  <si>
    <t>J8</t>
  </si>
  <si>
    <t>J9</t>
  </si>
  <si>
    <t>J10</t>
  </si>
  <si>
    <t>J11</t>
  </si>
  <si>
    <t>J12</t>
  </si>
  <si>
    <t>J13</t>
  </si>
  <si>
    <t>J14</t>
  </si>
  <si>
    <t>J15</t>
  </si>
  <si>
    <t>J16</t>
  </si>
  <si>
    <t>T6</t>
    <phoneticPr fontId="12"/>
  </si>
  <si>
    <t>T7</t>
  </si>
  <si>
    <t>T8</t>
  </si>
  <si>
    <t>T9</t>
  </si>
  <si>
    <t>T10</t>
  </si>
  <si>
    <t>T11</t>
  </si>
  <si>
    <t>T12</t>
  </si>
  <si>
    <t>T13</t>
  </si>
  <si>
    <t>T14</t>
  </si>
  <si>
    <t>T15</t>
  </si>
  <si>
    <t>T16</t>
  </si>
  <si>
    <t>AD6</t>
    <phoneticPr fontId="12"/>
  </si>
  <si>
    <t>AD7</t>
  </si>
  <si>
    <t>AD8</t>
  </si>
  <si>
    <t>AD9</t>
  </si>
  <si>
    <t>AD10</t>
  </si>
  <si>
    <t>AD11</t>
  </si>
  <si>
    <t>AD12</t>
  </si>
  <si>
    <t>AD13</t>
  </si>
  <si>
    <t>AD14</t>
  </si>
  <si>
    <t>AB15</t>
    <phoneticPr fontId="12"/>
  </si>
  <si>
    <t>AE15</t>
    <phoneticPr fontId="12"/>
  </si>
  <si>
    <t>AB16</t>
    <phoneticPr fontId="12"/>
  </si>
  <si>
    <t>AE16</t>
    <phoneticPr fontId="12"/>
  </si>
  <si>
    <t>L19</t>
    <phoneticPr fontId="12"/>
  </si>
  <si>
    <t>L20</t>
  </si>
  <si>
    <t>L21</t>
  </si>
  <si>
    <t>L22</t>
  </si>
  <si>
    <t>L23</t>
  </si>
  <si>
    <t>L24</t>
  </si>
  <si>
    <t>L25</t>
  </si>
  <si>
    <t>L26</t>
  </si>
  <si>
    <t>L27</t>
  </si>
  <si>
    <t>L28</t>
  </si>
  <si>
    <t>L29</t>
  </si>
  <si>
    <t>L30</t>
  </si>
  <si>
    <t>L31</t>
  </si>
  <si>
    <t>L32</t>
  </si>
  <si>
    <t>L33</t>
  </si>
  <si>
    <t>L34</t>
  </si>
  <si>
    <t>L35</t>
  </si>
  <si>
    <t>L36</t>
  </si>
  <si>
    <t>L37</t>
  </si>
  <si>
    <t>L38</t>
  </si>
  <si>
    <t>L39</t>
  </si>
  <si>
    <t>L40</t>
  </si>
  <si>
    <t>L41</t>
  </si>
  <si>
    <t>O19</t>
    <phoneticPr fontId="12"/>
  </si>
  <si>
    <t>O20</t>
  </si>
  <si>
    <t>O21</t>
  </si>
  <si>
    <t>O22</t>
  </si>
  <si>
    <t>O23</t>
  </si>
  <si>
    <t>O24</t>
  </si>
  <si>
    <t>O25</t>
  </si>
  <si>
    <t>O26</t>
  </si>
  <si>
    <t>O27</t>
  </si>
  <si>
    <t>O28</t>
  </si>
  <si>
    <t>O29</t>
  </si>
  <si>
    <t>O30</t>
  </si>
  <si>
    <t>O31</t>
  </si>
  <si>
    <t>O32</t>
  </si>
  <si>
    <t>O33</t>
  </si>
  <si>
    <t>O34</t>
  </si>
  <si>
    <t>O35</t>
  </si>
  <si>
    <t>O36</t>
  </si>
  <si>
    <t>O37</t>
  </si>
  <si>
    <t>O38</t>
  </si>
  <si>
    <t>O39</t>
  </si>
  <si>
    <t>Z19</t>
    <phoneticPr fontId="12"/>
  </si>
  <si>
    <t>Z20</t>
  </si>
  <si>
    <t>Z21</t>
  </si>
  <si>
    <t>Z22</t>
  </si>
  <si>
    <t>Z23</t>
  </si>
  <si>
    <t>Z24</t>
  </si>
  <si>
    <t>Z25</t>
  </si>
  <si>
    <t>Z26</t>
  </si>
  <si>
    <t>Z27</t>
  </si>
  <si>
    <t>Z28</t>
  </si>
  <si>
    <t>Z29</t>
  </si>
  <si>
    <t>Z30</t>
  </si>
  <si>
    <t>Z31</t>
  </si>
  <si>
    <t>Z32</t>
  </si>
  <si>
    <t>Z33</t>
  </si>
  <si>
    <t>Z34</t>
  </si>
  <si>
    <t>Z35</t>
  </si>
  <si>
    <t>Z36</t>
  </si>
  <si>
    <t>Z37</t>
  </si>
  <si>
    <t>Z38</t>
  </si>
  <si>
    <t>Z39</t>
  </si>
  <si>
    <t>Z40</t>
  </si>
  <si>
    <t>Z41</t>
  </si>
  <si>
    <t>AC19</t>
    <phoneticPr fontId="12"/>
  </si>
  <si>
    <t>AC20</t>
  </si>
  <si>
    <t>AC21</t>
  </si>
  <si>
    <t>AC22</t>
  </si>
  <si>
    <t>AC23</t>
  </si>
  <si>
    <t>AC24</t>
  </si>
  <si>
    <t>AC25</t>
  </si>
  <si>
    <t>AC26</t>
  </si>
  <si>
    <t>AC27</t>
  </si>
  <si>
    <t>AC29</t>
    <phoneticPr fontId="12"/>
  </si>
  <si>
    <t>AC30</t>
  </si>
  <si>
    <t>AC31</t>
  </si>
  <si>
    <t>AC32</t>
  </si>
  <si>
    <t>AC33</t>
  </si>
  <si>
    <t>AC34</t>
  </si>
  <si>
    <t>N46</t>
  </si>
  <si>
    <t>N47</t>
  </si>
  <si>
    <t>N48</t>
  </si>
  <si>
    <t>N49</t>
  </si>
  <si>
    <t>O46</t>
  </si>
  <si>
    <t>O47</t>
  </si>
  <si>
    <t>O48</t>
  </si>
  <si>
    <t>O49</t>
  </si>
  <si>
    <t>N52</t>
  </si>
  <si>
    <t>N53</t>
  </si>
  <si>
    <t>N54</t>
  </si>
  <si>
    <t>O52</t>
  </si>
  <si>
    <t>O53</t>
  </si>
  <si>
    <t>O54</t>
  </si>
  <si>
    <t>N57</t>
  </si>
  <si>
    <t>N58</t>
  </si>
  <si>
    <t>O57</t>
  </si>
  <si>
    <t>O58</t>
  </si>
  <si>
    <t>K68</t>
    <phoneticPr fontId="12"/>
  </si>
  <si>
    <t>N68</t>
    <phoneticPr fontId="12"/>
  </si>
  <si>
    <t>N72</t>
  </si>
  <si>
    <t>N73</t>
  </si>
  <si>
    <t>N74</t>
  </si>
  <si>
    <t>N75</t>
  </si>
  <si>
    <t>O72</t>
  </si>
  <si>
    <t>O73</t>
  </si>
  <si>
    <t>O74</t>
  </si>
  <si>
    <t>O75</t>
  </si>
  <si>
    <t>AC46</t>
  </si>
  <si>
    <t>AC47</t>
  </si>
  <si>
    <t>AC48</t>
  </si>
  <si>
    <t>AD46</t>
  </si>
  <si>
    <t>AD47</t>
  </si>
  <si>
    <t>AD48</t>
  </si>
  <si>
    <t>AC54</t>
  </si>
  <si>
    <t>AC55</t>
  </si>
  <si>
    <t>AC56</t>
  </si>
  <si>
    <t>AD54</t>
  </si>
  <si>
    <t>AD55</t>
  </si>
  <si>
    <t>AD56</t>
  </si>
  <si>
    <t>AC59</t>
  </si>
  <si>
    <t>AD59</t>
  </si>
  <si>
    <t>AC62</t>
  </si>
  <si>
    <t>AD65</t>
  </si>
  <si>
    <t>AD66</t>
  </si>
  <si>
    <t>AD67</t>
  </si>
  <si>
    <t>AC70</t>
  </si>
  <si>
    <t>AC71</t>
  </si>
  <si>
    <t>AC72</t>
  </si>
  <si>
    <t>AC73</t>
  </si>
  <si>
    <t>AC74</t>
  </si>
  <si>
    <t>AC75</t>
  </si>
  <si>
    <t>F6</t>
  </si>
  <si>
    <t>F7</t>
  </si>
  <si>
    <t>F8</t>
  </si>
  <si>
    <t>F9</t>
  </si>
  <si>
    <t>F10</t>
  </si>
  <si>
    <t>F11</t>
  </si>
  <si>
    <t>F12</t>
  </si>
  <si>
    <t>K6</t>
  </si>
  <si>
    <t>K7</t>
  </si>
  <si>
    <t>K8</t>
  </si>
  <si>
    <t>K9</t>
  </si>
  <si>
    <t>K10</t>
  </si>
  <si>
    <t>K11</t>
  </si>
  <si>
    <t>K12</t>
  </si>
  <si>
    <t>P6</t>
  </si>
  <si>
    <t>P7</t>
  </si>
  <si>
    <t>P8</t>
  </si>
  <si>
    <t>P9</t>
  </si>
  <si>
    <t>P10</t>
  </si>
  <si>
    <t>P11</t>
  </si>
  <si>
    <t>P12</t>
  </si>
  <si>
    <t>U6</t>
  </si>
  <si>
    <t>U7</t>
  </si>
  <si>
    <t>U8</t>
  </si>
  <si>
    <t>U9</t>
  </si>
  <si>
    <t>U10</t>
  </si>
  <si>
    <t>U11</t>
  </si>
  <si>
    <t>U12</t>
  </si>
  <si>
    <t>Y6</t>
  </si>
  <si>
    <t>Y7</t>
  </si>
  <si>
    <t>Y8</t>
  </si>
  <si>
    <t>Y9</t>
  </si>
  <si>
    <t>Y10</t>
  </si>
  <si>
    <t>Y11</t>
  </si>
  <si>
    <t>Y12</t>
  </si>
  <si>
    <t>AC6</t>
  </si>
  <si>
    <t>AC7</t>
  </si>
  <si>
    <t>AC8</t>
  </si>
  <si>
    <t>AC9</t>
  </si>
  <si>
    <t>AC10</t>
  </si>
  <si>
    <t>AC11</t>
  </si>
  <si>
    <t>AC12</t>
  </si>
  <si>
    <t>AG6</t>
  </si>
  <si>
    <t>AG7</t>
  </si>
  <si>
    <t>AG8</t>
  </si>
  <si>
    <t>AG9</t>
  </si>
  <si>
    <t>AG10</t>
  </si>
  <si>
    <t>AG11</t>
  </si>
  <si>
    <t>AG12</t>
  </si>
  <si>
    <t>L17</t>
  </si>
  <si>
    <t>L18</t>
  </si>
  <si>
    <t>L19</t>
  </si>
  <si>
    <t>AE16</t>
  </si>
  <si>
    <t>AE17</t>
  </si>
  <si>
    <t>AE18</t>
  </si>
  <si>
    <t>AE19</t>
  </si>
  <si>
    <t>AE20</t>
  </si>
  <si>
    <t>AE21</t>
  </si>
  <si>
    <t>AE22</t>
  </si>
  <si>
    <t>AE23</t>
  </si>
  <si>
    <t>AE24</t>
  </si>
  <si>
    <t>AH16</t>
  </si>
  <si>
    <t>AH17</t>
  </si>
  <si>
    <t>AH18</t>
  </si>
  <si>
    <t>AH19</t>
  </si>
  <si>
    <t>AH20</t>
  </si>
  <si>
    <t>AH21</t>
  </si>
  <si>
    <t>AH22</t>
  </si>
  <si>
    <t>AH23</t>
  </si>
  <si>
    <t>AH24</t>
  </si>
  <si>
    <t>X27</t>
  </si>
  <si>
    <t>X28</t>
  </si>
  <si>
    <t>AH27</t>
  </si>
  <si>
    <t>AH28</t>
  </si>
  <si>
    <t>P39</t>
  </si>
  <si>
    <t>P40</t>
  </si>
  <si>
    <t>P41</t>
  </si>
  <si>
    <t>P42</t>
  </si>
  <si>
    <t>P43</t>
  </si>
  <si>
    <t>P44</t>
  </si>
  <si>
    <t>P45</t>
  </si>
  <si>
    <t>P46</t>
  </si>
  <si>
    <t>P47</t>
  </si>
  <si>
    <t>P48</t>
  </si>
  <si>
    <t>P49</t>
  </si>
  <si>
    <t>P50</t>
  </si>
  <si>
    <t>P51</t>
  </si>
  <si>
    <t>P52</t>
  </si>
  <si>
    <t>P53</t>
  </si>
  <si>
    <t>P54</t>
  </si>
  <si>
    <t>P55</t>
  </si>
  <si>
    <t>P56</t>
  </si>
  <si>
    <t>P57</t>
  </si>
  <si>
    <t>P58</t>
  </si>
  <si>
    <t>P59</t>
  </si>
  <si>
    <t>P60</t>
  </si>
  <si>
    <t>P61</t>
  </si>
  <si>
    <t>P62</t>
  </si>
  <si>
    <t>P63</t>
  </si>
  <si>
    <t>P64</t>
  </si>
  <si>
    <t>AG38</t>
  </si>
  <si>
    <t>AG39</t>
  </si>
  <si>
    <t>AG40</t>
  </si>
  <si>
    <t>AG41</t>
  </si>
  <si>
    <t>AG42</t>
  </si>
  <si>
    <t>AG43</t>
  </si>
  <si>
    <t>AG44</t>
  </si>
  <si>
    <t>AG45</t>
  </si>
  <si>
    <t>AG46</t>
  </si>
  <si>
    <t>AG47</t>
  </si>
  <si>
    <t>AG48</t>
  </si>
  <si>
    <t>AG49</t>
  </si>
  <si>
    <t>AG50</t>
  </si>
  <si>
    <t>AG51</t>
  </si>
  <si>
    <t>AG52</t>
  </si>
  <si>
    <t>AG53</t>
  </si>
  <si>
    <t>AG55</t>
  </si>
  <si>
    <t>AG56</t>
  </si>
  <si>
    <t>AG57</t>
  </si>
  <si>
    <t>AG58</t>
  </si>
  <si>
    <t>AG59</t>
  </si>
  <si>
    <t>AG60</t>
  </si>
  <si>
    <t>AG61</t>
  </si>
  <si>
    <t>AG62</t>
  </si>
  <si>
    <t>AG63</t>
  </si>
  <si>
    <t>AG64</t>
  </si>
  <si>
    <t>AG65</t>
  </si>
  <si>
    <t>AG66</t>
  </si>
  <si>
    <t>AG67</t>
  </si>
  <si>
    <t>AG68</t>
  </si>
  <si>
    <t>AG69</t>
  </si>
  <si>
    <t>AG70</t>
  </si>
  <si>
    <t>AG71</t>
  </si>
  <si>
    <t>AG72</t>
  </si>
  <si>
    <t>AG73</t>
  </si>
  <si>
    <t>AG74</t>
  </si>
  <si>
    <t>AG75</t>
  </si>
  <si>
    <t>E70</t>
  </si>
  <si>
    <t>E71</t>
  </si>
  <si>
    <t>E72</t>
  </si>
  <si>
    <t>E73</t>
  </si>
  <si>
    <t>E74</t>
  </si>
  <si>
    <t>E75</t>
  </si>
  <si>
    <t>H69</t>
  </si>
  <si>
    <t>H70</t>
  </si>
  <si>
    <t>H71</t>
  </si>
  <si>
    <t>H72</t>
  </si>
  <si>
    <t>H73</t>
  </si>
  <si>
    <t>H74</t>
  </si>
  <si>
    <t>H75</t>
  </si>
  <si>
    <t>K69</t>
  </si>
  <si>
    <t>K70</t>
  </si>
  <si>
    <t>K71</t>
  </si>
  <si>
    <t>K72</t>
  </si>
  <si>
    <t>K73</t>
  </si>
  <si>
    <t>K74</t>
  </si>
  <si>
    <t>K75</t>
  </si>
  <si>
    <t>N69</t>
  </si>
  <si>
    <t>N70</t>
  </si>
  <si>
    <t>N71</t>
  </si>
  <si>
    <t>P69</t>
  </si>
  <si>
    <t>P70</t>
  </si>
  <si>
    <t>P71</t>
  </si>
  <si>
    <t>P72</t>
  </si>
  <si>
    <t>P73</t>
  </si>
  <si>
    <t>P74</t>
  </si>
  <si>
    <t>P75</t>
  </si>
  <si>
    <t>R69</t>
  </si>
  <si>
    <t>R70</t>
  </si>
  <si>
    <t>R71</t>
  </si>
  <si>
    <t>R72</t>
  </si>
  <si>
    <t>R73</t>
  </si>
  <si>
    <t>R74</t>
  </si>
  <si>
    <t>R75</t>
  </si>
  <si>
    <t>F5</t>
    <phoneticPr fontId="12"/>
  </si>
  <si>
    <t>K5</t>
    <phoneticPr fontId="12"/>
  </si>
  <si>
    <t>P5</t>
    <phoneticPr fontId="12"/>
  </si>
  <si>
    <t>U5</t>
    <phoneticPr fontId="12"/>
  </si>
  <si>
    <t>Y5</t>
    <phoneticPr fontId="12"/>
  </si>
  <si>
    <t>AC5</t>
    <phoneticPr fontId="12"/>
  </si>
  <si>
    <t>AG5</t>
    <phoneticPr fontId="12"/>
  </si>
  <si>
    <t>L15</t>
    <phoneticPr fontId="12"/>
  </si>
  <si>
    <t>L16</t>
    <phoneticPr fontId="12"/>
  </si>
  <si>
    <t>AH15</t>
    <phoneticPr fontId="12"/>
  </si>
  <si>
    <t>X26</t>
    <phoneticPr fontId="12"/>
  </si>
  <si>
    <t>AH26</t>
    <phoneticPr fontId="12"/>
  </si>
  <si>
    <t>Q31</t>
    <phoneticPr fontId="12"/>
  </si>
  <si>
    <t>U31</t>
    <phoneticPr fontId="12"/>
  </si>
  <si>
    <t>Y31</t>
    <phoneticPr fontId="12"/>
  </si>
  <si>
    <t>AC31</t>
    <phoneticPr fontId="12"/>
  </si>
  <si>
    <t>AG31</t>
    <phoneticPr fontId="12"/>
  </si>
  <si>
    <t>H33</t>
    <phoneticPr fontId="12"/>
  </si>
  <si>
    <t>P33</t>
    <phoneticPr fontId="12"/>
  </si>
  <si>
    <t>Z33</t>
    <phoneticPr fontId="12"/>
  </si>
  <si>
    <t>AH33</t>
    <phoneticPr fontId="12"/>
  </si>
  <si>
    <t>P37</t>
    <phoneticPr fontId="12"/>
  </si>
  <si>
    <t>P38</t>
    <phoneticPr fontId="12"/>
  </si>
  <si>
    <t>AG37</t>
    <phoneticPr fontId="12"/>
  </si>
  <si>
    <t>E68</t>
    <phoneticPr fontId="12"/>
  </si>
  <si>
    <t>E69</t>
    <phoneticPr fontId="12"/>
  </si>
  <si>
    <t>H68</t>
    <phoneticPr fontId="12"/>
  </si>
  <si>
    <t>P68</t>
    <phoneticPr fontId="12"/>
  </si>
  <si>
    <t>R68</t>
    <phoneticPr fontId="12"/>
  </si>
  <si>
    <t>自立</t>
    <rPh sb="0" eb="2">
      <t>ジリツ</t>
    </rPh>
    <phoneticPr fontId="5"/>
  </si>
  <si>
    <t>（参考）</t>
    <rPh sb="1" eb="3">
      <t>サンコウ</t>
    </rPh>
    <phoneticPr fontId="5"/>
  </si>
  <si>
    <t>Ⅳ　介護予防・日常生活圏域ニーズ調査　</t>
    <phoneticPr fontId="5"/>
  </si>
  <si>
    <t>自立＋支援１・２</t>
    <rPh sb="0" eb="2">
      <t>ジリツ</t>
    </rPh>
    <rPh sb="3" eb="5">
      <t>シエン</t>
    </rPh>
    <phoneticPr fontId="5"/>
  </si>
  <si>
    <t>（本人市町村民税課税で、合計所得金額120万円以上200万円未満の者等）</t>
    <phoneticPr fontId="5"/>
  </si>
  <si>
    <t>（本人市町村民税課税で、合計所得金額200万円以上300万円未満の者等）</t>
    <phoneticPr fontId="5"/>
  </si>
  <si>
    <t>（本人市町村民税課税で、合計所得金額300万円以上の者等）</t>
    <phoneticPr fontId="5"/>
  </si>
  <si>
    <t>AE70</t>
  </si>
  <si>
    <t>AE71</t>
  </si>
  <si>
    <t>AE72</t>
  </si>
  <si>
    <t>AE73</t>
  </si>
  <si>
    <t>AE74</t>
  </si>
  <si>
    <t>行政</t>
  </si>
  <si>
    <t>医師会</t>
  </si>
  <si>
    <t>その他民間</t>
  </si>
  <si>
    <t>　その他 　（上記５項目以外を実施している場合）</t>
    <rPh sb="3" eb="4">
      <t>タ</t>
    </rPh>
    <phoneticPr fontId="5"/>
  </si>
  <si>
    <t>(参考）</t>
    <rPh sb="1" eb="3">
      <t>サンコウ</t>
    </rPh>
    <phoneticPr fontId="5"/>
  </si>
  <si>
    <t>(参考）</t>
    <phoneticPr fontId="5"/>
  </si>
  <si>
    <t>〔入力支援シート１〕</t>
    <rPh sb="1" eb="3">
      <t>ニュウリョク</t>
    </rPh>
    <rPh sb="3" eb="5">
      <t>シエン</t>
    </rPh>
    <phoneticPr fontId="5"/>
  </si>
  <si>
    <t>平成30年度</t>
    <rPh sb="0" eb="2">
      <t>ヘイセイ</t>
    </rPh>
    <rPh sb="4" eb="6">
      <t>ネンド</t>
    </rPh>
    <phoneticPr fontId="5"/>
  </si>
  <si>
    <t>表示は右欄のみ</t>
    <rPh sb="0" eb="2">
      <t>ヒョウジ</t>
    </rPh>
    <rPh sb="3" eb="4">
      <t>ミギ</t>
    </rPh>
    <rPh sb="4" eb="5">
      <t>ラン</t>
    </rPh>
    <phoneticPr fontId="5"/>
  </si>
  <si>
    <t>　※マイナスの数字になる場合もご記入ください</t>
    <rPh sb="7" eb="9">
      <t>スウジ</t>
    </rPh>
    <rPh sb="12" eb="14">
      <t>バアイ</t>
    </rPh>
    <rPh sb="16" eb="18">
      <t>キニュウ</t>
    </rPh>
    <phoneticPr fontId="5"/>
  </si>
  <si>
    <t>審査支払手数料</t>
    <rPh sb="0" eb="2">
      <t>シンサ</t>
    </rPh>
    <rPh sb="2" eb="4">
      <t>シハラ</t>
    </rPh>
    <rPh sb="4" eb="7">
      <t>テスウリョウ</t>
    </rPh>
    <phoneticPr fontId="13"/>
  </si>
  <si>
    <t>地域支援事業費</t>
    <rPh sb="0" eb="2">
      <t>チイキ</t>
    </rPh>
    <rPh sb="2" eb="4">
      <t>シエン</t>
    </rPh>
    <rPh sb="4" eb="6">
      <t>ジギョウ</t>
    </rPh>
    <rPh sb="6" eb="7">
      <t>ヒ</t>
    </rPh>
    <phoneticPr fontId="5"/>
  </si>
  <si>
    <t>介護医療院</t>
    <rPh sb="0" eb="2">
      <t>カイゴ</t>
    </rPh>
    <rPh sb="2" eb="4">
      <t>イリョウ</t>
    </rPh>
    <rPh sb="4" eb="5">
      <t>イン</t>
    </rPh>
    <phoneticPr fontId="14"/>
  </si>
  <si>
    <t>特別区</t>
  </si>
  <si>
    <t>政令市</t>
  </si>
  <si>
    <t>中核市</t>
  </si>
  <si>
    <t>施行時特例市</t>
  </si>
  <si>
    <t>一般市</t>
  </si>
  <si>
    <t>町村</t>
  </si>
  <si>
    <t>K45</t>
  </si>
  <si>
    <t>N50</t>
  </si>
  <si>
    <t>O50</t>
  </si>
  <si>
    <t>K51</t>
  </si>
  <si>
    <t>N55</t>
  </si>
  <si>
    <t>O55</t>
  </si>
  <si>
    <t>K56</t>
  </si>
  <si>
    <t>N59</t>
  </si>
  <si>
    <t>O59</t>
  </si>
  <si>
    <t>F60</t>
  </si>
  <si>
    <t>K64</t>
  </si>
  <si>
    <t>N65</t>
  </si>
  <si>
    <t>O65</t>
  </si>
  <si>
    <t>N66</t>
  </si>
  <si>
    <t>K67</t>
  </si>
  <si>
    <t>P67</t>
  </si>
  <si>
    <t>K68</t>
  </si>
  <si>
    <t>P68</t>
  </si>
  <si>
    <t>Q69</t>
  </si>
  <si>
    <t>Q70</t>
  </si>
  <si>
    <t>N76</t>
  </si>
  <si>
    <t>O76</t>
  </si>
  <si>
    <t>AC49</t>
  </si>
  <si>
    <t>AD49</t>
  </si>
  <si>
    <t>AC51</t>
  </si>
  <si>
    <t>AC52</t>
  </si>
  <si>
    <t>AD51</t>
  </si>
  <si>
    <t>AD52</t>
  </si>
  <si>
    <t>AC57</t>
  </si>
  <si>
    <t>AD57</t>
  </si>
  <si>
    <t>AC60</t>
  </si>
  <si>
    <t>AD60</t>
  </si>
  <si>
    <t>AC63</t>
  </si>
  <si>
    <t>AD68</t>
  </si>
  <si>
    <t>AC76</t>
  </si>
  <si>
    <t>AE75</t>
  </si>
  <si>
    <t>AE76</t>
  </si>
  <si>
    <t>地域包括ケア「見える化」システム　（平成30年度）</t>
    <rPh sb="0" eb="2">
      <t>チイキ</t>
    </rPh>
    <rPh sb="2" eb="4">
      <t>ホウカツ</t>
    </rPh>
    <rPh sb="7" eb="8">
      <t>ミ</t>
    </rPh>
    <rPh sb="10" eb="11">
      <t>カ</t>
    </rPh>
    <rPh sb="18" eb="20">
      <t>ヘイセイ</t>
    </rPh>
    <rPh sb="22" eb="24">
      <t>ネンド</t>
    </rPh>
    <phoneticPr fontId="5"/>
  </si>
  <si>
    <t>　　　　　　　　　   　　　　　　　　    【D32-ｍ】認知症対応型通所介護</t>
    <rPh sb="31" eb="33">
      <t>ニンチ</t>
    </rPh>
    <rPh sb="33" eb="34">
      <t>ショウ</t>
    </rPh>
    <rPh sb="34" eb="36">
      <t>タイオウ</t>
    </rPh>
    <rPh sb="36" eb="37">
      <t>カタ</t>
    </rPh>
    <rPh sb="37" eb="39">
      <t>ツウショ</t>
    </rPh>
    <rPh sb="39" eb="41">
      <t>カイゴ</t>
    </rPh>
    <phoneticPr fontId="5"/>
  </si>
  <si>
    <t>　　　　　　　　　   　　　　　　　　    【D32-ｎ】小規模多機能型居宅介護</t>
    <rPh sb="31" eb="34">
      <t>ショウキボ</t>
    </rPh>
    <rPh sb="34" eb="37">
      <t>タキノウ</t>
    </rPh>
    <rPh sb="37" eb="38">
      <t>カタ</t>
    </rPh>
    <rPh sb="38" eb="40">
      <t>キョタク</t>
    </rPh>
    <rPh sb="40" eb="42">
      <t>カイゴ</t>
    </rPh>
    <phoneticPr fontId="5"/>
  </si>
  <si>
    <t>6. 人口集中地区の居住者割合（％）</t>
    <rPh sb="10" eb="13">
      <t>キョジュウシャ</t>
    </rPh>
    <rPh sb="13" eb="15">
      <t>ワリアイ</t>
    </rPh>
    <phoneticPr fontId="5"/>
  </si>
  <si>
    <t>看護小規模多機能型
居宅介護（件数）</t>
    <rPh sb="0" eb="2">
      <t>カンゴ</t>
    </rPh>
    <rPh sb="2" eb="5">
      <t>ショウキボ</t>
    </rPh>
    <rPh sb="5" eb="8">
      <t>タキノウ</t>
    </rPh>
    <rPh sb="8" eb="9">
      <t>カタ</t>
    </rPh>
    <rPh sb="10" eb="12">
      <t>キョタク</t>
    </rPh>
    <rPh sb="12" eb="14">
      <t>カイゴ</t>
    </rPh>
    <rPh sb="15" eb="17">
      <t>ケンスウ</t>
    </rPh>
    <phoneticPr fontId="5"/>
  </si>
  <si>
    <t>居住系サービス</t>
    <rPh sb="0" eb="2">
      <t>キョジュウ</t>
    </rPh>
    <rPh sb="2" eb="3">
      <t>ケイ</t>
    </rPh>
    <phoneticPr fontId="5"/>
  </si>
  <si>
    <t>特定施設＋地域密着型特定施設＋GH</t>
    <rPh sb="0" eb="2">
      <t>トクテイ</t>
    </rPh>
    <rPh sb="2" eb="4">
      <t>シセツ</t>
    </rPh>
    <rPh sb="5" eb="7">
      <t>チイキ</t>
    </rPh>
    <rPh sb="7" eb="9">
      <t>ミッチャク</t>
    </rPh>
    <rPh sb="9" eb="10">
      <t>カタ</t>
    </rPh>
    <rPh sb="10" eb="12">
      <t>トクテイ</t>
    </rPh>
    <rPh sb="12" eb="14">
      <t>シセツ</t>
    </rPh>
    <phoneticPr fontId="5"/>
  </si>
  <si>
    <t>高額介護サービス費/高額医療合算介護サービス費</t>
    <rPh sb="0" eb="2">
      <t>コウガク</t>
    </rPh>
    <rPh sb="2" eb="4">
      <t>カイゴ</t>
    </rPh>
    <rPh sb="8" eb="9">
      <t>ヒ</t>
    </rPh>
    <rPh sb="10" eb="12">
      <t>コウガク</t>
    </rPh>
    <rPh sb="12" eb="14">
      <t>イリョウ</t>
    </rPh>
    <rPh sb="14" eb="16">
      <t>ガッサン</t>
    </rPh>
    <rPh sb="22" eb="23">
      <t>ヒ</t>
    </rPh>
    <phoneticPr fontId="5"/>
  </si>
  <si>
    <t>　標準給付費</t>
    <rPh sb="1" eb="3">
      <t>ヒョウジュン</t>
    </rPh>
    <rPh sb="3" eb="5">
      <t>キュウフ</t>
    </rPh>
    <rPh sb="5" eb="6">
      <t>ヒ</t>
    </rPh>
    <phoneticPr fontId="5"/>
  </si>
  <si>
    <t>　地域支援事業費</t>
    <rPh sb="1" eb="3">
      <t>チイキ</t>
    </rPh>
    <rPh sb="3" eb="5">
      <t>シエン</t>
    </rPh>
    <rPh sb="5" eb="7">
      <t>ジギョウ</t>
    </rPh>
    <rPh sb="7" eb="8">
      <t>ヒ</t>
    </rPh>
    <phoneticPr fontId="5"/>
  </si>
  <si>
    <t>　保健福祉事業費</t>
    <rPh sb="1" eb="3">
      <t>ホケン</t>
    </rPh>
    <rPh sb="3" eb="5">
      <t>フクシ</t>
    </rPh>
    <rPh sb="5" eb="7">
      <t>ジギョウ</t>
    </rPh>
    <rPh sb="7" eb="8">
      <t>ヒ</t>
    </rPh>
    <phoneticPr fontId="5"/>
  </si>
  <si>
    <t>　市町村特別給付費</t>
    <rPh sb="1" eb="4">
      <t>シチョウソン</t>
    </rPh>
    <rPh sb="4" eb="6">
      <t>トクベツ</t>
    </rPh>
    <rPh sb="6" eb="8">
      <t>キュウフ</t>
    </rPh>
    <rPh sb="8" eb="9">
      <t>ヒ</t>
    </rPh>
    <phoneticPr fontId="5"/>
  </si>
  <si>
    <t>　調整交付金調整額</t>
    <rPh sb="1" eb="3">
      <t>チョウセイ</t>
    </rPh>
    <rPh sb="3" eb="6">
      <t>コウフキン</t>
    </rPh>
    <rPh sb="6" eb="8">
      <t>チョウセイ</t>
    </rPh>
    <rPh sb="8" eb="9">
      <t>ガク</t>
    </rPh>
    <phoneticPr fontId="5"/>
  </si>
  <si>
    <t>　公債費</t>
    <rPh sb="1" eb="4">
      <t>コウサイヒ</t>
    </rPh>
    <phoneticPr fontId="5"/>
  </si>
  <si>
    <t>　介護準備基金取り崩し</t>
    <rPh sb="1" eb="3">
      <t>カイゴ</t>
    </rPh>
    <rPh sb="3" eb="5">
      <t>ジュンビ</t>
    </rPh>
    <rPh sb="5" eb="7">
      <t>キキン</t>
    </rPh>
    <rPh sb="7" eb="8">
      <t>ト</t>
    </rPh>
    <rPh sb="9" eb="10">
      <t>クズ</t>
    </rPh>
    <phoneticPr fontId="5"/>
  </si>
  <si>
    <t>高額介護サービス費／高額医療合算介護サービス費</t>
    <rPh sb="0" eb="2">
      <t>コウガク</t>
    </rPh>
    <rPh sb="2" eb="4">
      <t>カイゴ</t>
    </rPh>
    <rPh sb="8" eb="9">
      <t>ヒ</t>
    </rPh>
    <rPh sb="10" eb="12">
      <t>コウガク</t>
    </rPh>
    <rPh sb="12" eb="14">
      <t>イリョウ</t>
    </rPh>
    <rPh sb="14" eb="16">
      <t>ガッサン</t>
    </rPh>
    <rPh sb="22" eb="23">
      <t>ヒ</t>
    </rPh>
    <phoneticPr fontId="13"/>
  </si>
  <si>
    <t>要支援・要介護認定者に
占める割合</t>
    <rPh sb="0" eb="3">
      <t>ヨウシエン</t>
    </rPh>
    <rPh sb="4" eb="7">
      <t>ヨウカイゴ</t>
    </rPh>
    <rPh sb="7" eb="10">
      <t>ニンテイシャ</t>
    </rPh>
    <rPh sb="12" eb="13">
      <t>シ</t>
    </rPh>
    <rPh sb="15" eb="17">
      <t>ワリアイ</t>
    </rPh>
    <phoneticPr fontId="5"/>
  </si>
  <si>
    <t>件数/人/箇所数</t>
    <rPh sb="0" eb="2">
      <t>ケンスウ</t>
    </rPh>
    <rPh sb="3" eb="4">
      <t>ニン</t>
    </rPh>
    <rPh sb="5" eb="7">
      <t>カショ</t>
    </rPh>
    <rPh sb="7" eb="8">
      <t>スウ</t>
    </rPh>
    <phoneticPr fontId="5"/>
  </si>
  <si>
    <t>　　　　「通いの場」における主な活動内容</t>
    <rPh sb="5" eb="6">
      <t>カヨ</t>
    </rPh>
    <rPh sb="8" eb="9">
      <t>バ</t>
    </rPh>
    <rPh sb="14" eb="15">
      <t>オモ</t>
    </rPh>
    <rPh sb="16" eb="18">
      <t>カツドウ</t>
    </rPh>
    <rPh sb="18" eb="20">
      <t>ナイヨウ</t>
    </rPh>
    <phoneticPr fontId="5"/>
  </si>
  <si>
    <t>（介護保険）広域連合名　</t>
    <rPh sb="1" eb="3">
      <t>カイゴ</t>
    </rPh>
    <rPh sb="3" eb="5">
      <t>ホケン</t>
    </rPh>
    <rPh sb="6" eb="8">
      <t>コウイキ</t>
    </rPh>
    <rPh sb="8" eb="11">
      <t>レn</t>
    </rPh>
    <phoneticPr fontId="5"/>
  </si>
  <si>
    <t>日常生活圏域数</t>
    <rPh sb="0" eb="2">
      <t>ニチジョウ</t>
    </rPh>
    <rPh sb="2" eb="4">
      <t>セイカツ</t>
    </rPh>
    <rPh sb="4" eb="6">
      <t>ケンイキ</t>
    </rPh>
    <rPh sb="6" eb="7">
      <t>スウ</t>
    </rPh>
    <phoneticPr fontId="5"/>
  </si>
  <si>
    <t>団体コード</t>
    <rPh sb="0" eb="2">
      <t>ダンタイ</t>
    </rPh>
    <phoneticPr fontId="5"/>
  </si>
  <si>
    <t>《確認用》</t>
    <rPh sb="1" eb="3">
      <t>カクニン</t>
    </rPh>
    <rPh sb="3" eb="4">
      <t>ヨウ</t>
    </rPh>
    <phoneticPr fontId="5"/>
  </si>
  <si>
    <t>　保険料基準額（月額換算）</t>
    <rPh sb="1" eb="4">
      <t>ホケンリョウ</t>
    </rPh>
    <rPh sb="4" eb="6">
      <t>キジュン</t>
    </rPh>
    <rPh sb="6" eb="7">
      <t>ガク</t>
    </rPh>
    <rPh sb="8" eb="9">
      <t>ツキ</t>
    </rPh>
    <rPh sb="9" eb="10">
      <t>ガク</t>
    </rPh>
    <rPh sb="10" eb="12">
      <t>カンサン</t>
    </rPh>
    <phoneticPr fontId="5"/>
  </si>
  <si>
    <t xml:space="preserve">  保険料必要額計</t>
    <rPh sb="2" eb="5">
      <t>ホケンリョウ</t>
    </rPh>
    <rPh sb="5" eb="7">
      <t>ヒツヨウ</t>
    </rPh>
    <rPh sb="7" eb="8">
      <t>ガク</t>
    </rPh>
    <rPh sb="8" eb="9">
      <t>ケイ</t>
    </rPh>
    <phoneticPr fontId="5"/>
  </si>
  <si>
    <t>人口集中地区の居住者割合</t>
    <rPh sb="0" eb="2">
      <t>ジンコウ</t>
    </rPh>
    <rPh sb="2" eb="4">
      <t>シュウチュウ</t>
    </rPh>
    <rPh sb="4" eb="6">
      <t>チク</t>
    </rPh>
    <rPh sb="7" eb="9">
      <t>キョジュウ</t>
    </rPh>
    <rPh sb="9" eb="10">
      <t>シャ</t>
    </rPh>
    <rPh sb="10" eb="12">
      <t>ワリアイ</t>
    </rPh>
    <phoneticPr fontId="5"/>
  </si>
  <si>
    <t>https://www.e-stat.go.jp/regional-statistics/ssdsview/municipality</t>
    <phoneticPr fontId="5"/>
  </si>
  <si>
    <t>高齢者世帯数</t>
    <rPh sb="0" eb="3">
      <t>コウレイシャ</t>
    </rPh>
    <rPh sb="3" eb="5">
      <t>セタイ</t>
    </rPh>
    <rPh sb="5" eb="6">
      <t>スウ</t>
    </rPh>
    <phoneticPr fontId="5"/>
  </si>
  <si>
    <t>13～14　　2025年及び2040年将来推計人口</t>
    <rPh sb="11" eb="12">
      <t>ネン</t>
    </rPh>
    <rPh sb="12" eb="13">
      <t>オヨ</t>
    </rPh>
    <rPh sb="18" eb="19">
      <t>ネン</t>
    </rPh>
    <rPh sb="19" eb="21">
      <t>ショウライ</t>
    </rPh>
    <rPh sb="21" eb="23">
      <t>スイケイ</t>
    </rPh>
    <rPh sb="23" eb="25">
      <t>ジンコウ</t>
    </rPh>
    <phoneticPr fontId="5"/>
  </si>
  <si>
    <t>　2015年人口</t>
    <rPh sb="5" eb="6">
      <t>ネン</t>
    </rPh>
    <rPh sb="6" eb="8">
      <t>ジンコウ</t>
    </rPh>
    <phoneticPr fontId="5"/>
  </si>
  <si>
    <t>　2015年75歳以上人口</t>
    <rPh sb="5" eb="6">
      <t>ネン</t>
    </rPh>
    <rPh sb="8" eb="9">
      <t>サイ</t>
    </rPh>
    <rPh sb="9" eb="11">
      <t>イジョウ</t>
    </rPh>
    <phoneticPr fontId="5"/>
  </si>
  <si>
    <t>　2025年推計人口</t>
    <rPh sb="5" eb="6">
      <t>ネン</t>
    </rPh>
    <rPh sb="6" eb="8">
      <t>スイケイ</t>
    </rPh>
    <rPh sb="8" eb="10">
      <t>ジンコウ</t>
    </rPh>
    <phoneticPr fontId="5"/>
  </si>
  <si>
    <t>　2025年75歳以上人口</t>
    <rPh sb="5" eb="6">
      <t>ネン</t>
    </rPh>
    <phoneticPr fontId="5"/>
  </si>
  <si>
    <t>　2040年推計人口</t>
    <rPh sb="5" eb="6">
      <t>ネン</t>
    </rPh>
    <rPh sb="6" eb="8">
      <t>スイケイ</t>
    </rPh>
    <rPh sb="8" eb="10">
      <t>ジンコウ</t>
    </rPh>
    <phoneticPr fontId="5"/>
  </si>
  <si>
    <t>　2040年75歳以上人口</t>
    <rPh sb="5" eb="6">
      <t>ネン</t>
    </rPh>
    <phoneticPr fontId="5"/>
  </si>
  <si>
    <t>市町村区分（左欄）と市町村類型（右欄）　　https://www.soumu.go.jp/iken/zaisei/card-18.html</t>
    <rPh sb="0" eb="3">
      <t>シチョウソン</t>
    </rPh>
    <rPh sb="3" eb="5">
      <t>クブン</t>
    </rPh>
    <rPh sb="6" eb="8">
      <t>サラン</t>
    </rPh>
    <rPh sb="10" eb="13">
      <t>シチョウソン</t>
    </rPh>
    <rPh sb="13" eb="15">
      <t>ルイケイ</t>
    </rPh>
    <rPh sb="16" eb="18">
      <t>ウラン</t>
    </rPh>
    <phoneticPr fontId="5"/>
  </si>
  <si>
    <t>総人口</t>
    <rPh sb="0" eb="3">
      <t>ソウジンコウ</t>
    </rPh>
    <phoneticPr fontId="5"/>
  </si>
  <si>
    <t>　　15歳以上64歳人口</t>
    <rPh sb="4" eb="5">
      <t>サイ</t>
    </rPh>
    <rPh sb="5" eb="7">
      <t>イジョウ</t>
    </rPh>
    <rPh sb="9" eb="10">
      <t>サイ</t>
    </rPh>
    <rPh sb="10" eb="12">
      <t>ジンコウ</t>
    </rPh>
    <phoneticPr fontId="5"/>
  </si>
  <si>
    <t>　　65歳以上人口</t>
    <rPh sb="5" eb="7">
      <t>イジョウ</t>
    </rPh>
    <rPh sb="7" eb="9">
      <t>ジンコウ</t>
    </rPh>
    <phoneticPr fontId="5"/>
  </si>
  <si>
    <t>　　75歳以上人口</t>
    <rPh sb="5" eb="7">
      <t>イジョウ</t>
    </rPh>
    <rPh sb="7" eb="9">
      <t>ジンコウ</t>
    </rPh>
    <phoneticPr fontId="5"/>
  </si>
  <si>
    <t>　　85歳以上人口</t>
    <rPh sb="4" eb="5">
      <t>サイ</t>
    </rPh>
    <rPh sb="5" eb="7">
      <t>イジョウ</t>
    </rPh>
    <rPh sb="7" eb="9">
      <t>ジンコウ</t>
    </rPh>
    <phoneticPr fontId="5"/>
  </si>
  <si>
    <t>　　65歳以上75歳未満の第1号被保険者数</t>
    <rPh sb="4" eb="5">
      <t>サイ</t>
    </rPh>
    <rPh sb="5" eb="7">
      <t>イジョウ</t>
    </rPh>
    <rPh sb="9" eb="12">
      <t>サイミマン</t>
    </rPh>
    <rPh sb="13" eb="14">
      <t>ダイ</t>
    </rPh>
    <rPh sb="15" eb="16">
      <t>ゴウ</t>
    </rPh>
    <rPh sb="16" eb="20">
      <t>ヒホケンジャ</t>
    </rPh>
    <rPh sb="20" eb="21">
      <t>スウ</t>
    </rPh>
    <phoneticPr fontId="5"/>
  </si>
  <si>
    <t>　　75歳以上85歳未満の第1号被保険者数</t>
    <rPh sb="4" eb="5">
      <t>サイ</t>
    </rPh>
    <rPh sb="5" eb="7">
      <t>イジョウ</t>
    </rPh>
    <rPh sb="9" eb="10">
      <t>サイ</t>
    </rPh>
    <rPh sb="10" eb="12">
      <t>ミマン</t>
    </rPh>
    <phoneticPr fontId="5"/>
  </si>
  <si>
    <t>　　85歳以上の第1号被保険者数</t>
    <rPh sb="4" eb="5">
      <t>サイ</t>
    </rPh>
    <rPh sb="5" eb="7">
      <t>イジョウ</t>
    </rPh>
    <phoneticPr fontId="5"/>
  </si>
  <si>
    <t>第１号被保険者数　　https://www.mhlw.go.jp/topics/0103/tp0329-1.html</t>
    <rPh sb="0" eb="1">
      <t>ダイ</t>
    </rPh>
    <rPh sb="2" eb="3">
      <t>ゴウ</t>
    </rPh>
    <rPh sb="3" eb="7">
      <t>ヒホケンシャ</t>
    </rPh>
    <rPh sb="7" eb="8">
      <t>スウ</t>
    </rPh>
    <phoneticPr fontId="5"/>
  </si>
  <si>
    <t>認知症高齢者の日常生活自立度 Ⅱa以上の人数</t>
    <rPh sb="0" eb="3">
      <t>ニンチショウ</t>
    </rPh>
    <rPh sb="3" eb="6">
      <t>コウレイシャ</t>
    </rPh>
    <rPh sb="7" eb="9">
      <t>ニチジョウ</t>
    </rPh>
    <rPh sb="9" eb="11">
      <t>セイカツ</t>
    </rPh>
    <rPh sb="11" eb="14">
      <t>ジリツド</t>
    </rPh>
    <rPh sb="17" eb="19">
      <t>イジョウ</t>
    </rPh>
    <rPh sb="20" eb="22">
      <t>ニンズウ</t>
    </rPh>
    <phoneticPr fontId="5"/>
  </si>
  <si>
    <t>介護予防・日常生活支援総合事業対象者数</t>
    <rPh sb="0" eb="2">
      <t>カイゴ</t>
    </rPh>
    <rPh sb="2" eb="4">
      <t>ヨボウ</t>
    </rPh>
    <rPh sb="5" eb="7">
      <t>ニチジョウ</t>
    </rPh>
    <rPh sb="7" eb="9">
      <t>セイカツ</t>
    </rPh>
    <rPh sb="9" eb="11">
      <t>シエン</t>
    </rPh>
    <rPh sb="11" eb="13">
      <t>ソウゴウ</t>
    </rPh>
    <rPh sb="13" eb="15">
      <t>ジギョウ</t>
    </rPh>
    <rPh sb="15" eb="18">
      <t>タイショウシャ</t>
    </rPh>
    <rPh sb="18" eb="19">
      <t>スウ</t>
    </rPh>
    <phoneticPr fontId="5"/>
  </si>
  <si>
    <t>（圏域数/人）</t>
    <rPh sb="1" eb="3">
      <t>ケンイキ</t>
    </rPh>
    <rPh sb="3" eb="4">
      <t>スウ</t>
    </rPh>
    <rPh sb="5" eb="6">
      <t>ニン</t>
    </rPh>
    <phoneticPr fontId="5"/>
  </si>
  <si>
    <t>年齢補正後の認定率</t>
    <rPh sb="0" eb="2">
      <t>ネンレイ</t>
    </rPh>
    <rPh sb="2" eb="4">
      <t>ホセイ</t>
    </rPh>
    <rPh sb="4" eb="5">
      <t>ゴ</t>
    </rPh>
    <rPh sb="6" eb="8">
      <t>ニンテイ</t>
    </rPh>
    <rPh sb="8" eb="9">
      <t>リツ</t>
    </rPh>
    <phoneticPr fontId="5"/>
  </si>
  <si>
    <t>　B6-a.　【地域】調整済み重度認定率（%）</t>
    <phoneticPr fontId="5"/>
  </si>
  <si>
    <t>　B6-b.　【地域】調整済み軽度認定率（%）</t>
    <phoneticPr fontId="5"/>
  </si>
  <si>
    <t>　B5-a.　【地域】合計調整済み認定率（%）</t>
    <phoneticPr fontId="5"/>
  </si>
  <si>
    <t>病院・診療所・介護施設の状況</t>
    <rPh sb="0" eb="2">
      <t>ビョウイン</t>
    </rPh>
    <rPh sb="3" eb="6">
      <t>シンリョウジョ</t>
    </rPh>
    <rPh sb="7" eb="9">
      <t>カイゴ</t>
    </rPh>
    <rPh sb="9" eb="11">
      <t>シセツ</t>
    </rPh>
    <rPh sb="12" eb="14">
      <t>ジョウキョウ</t>
    </rPh>
    <phoneticPr fontId="5"/>
  </si>
  <si>
    <t>在宅医療にかかる地域別データ</t>
    <rPh sb="0" eb="2">
      <t>ザイタク</t>
    </rPh>
    <rPh sb="2" eb="4">
      <t>イリョウ</t>
    </rPh>
    <rPh sb="8" eb="10">
      <t>チイキ</t>
    </rPh>
    <rPh sb="10" eb="11">
      <t>ベツ</t>
    </rPh>
    <phoneticPr fontId="5"/>
  </si>
  <si>
    <t>http://www.mhlw.go.jp/stf/seisakunitsuite/bunya/0000061944.html</t>
  </si>
  <si>
    <t>　【項目番号11】　在宅支援診療所数</t>
    <rPh sb="2" eb="4">
      <t>コウモク</t>
    </rPh>
    <rPh sb="4" eb="6">
      <t>バンゴウ</t>
    </rPh>
    <phoneticPr fontId="5"/>
  </si>
  <si>
    <t>　【項目番号19】　訪問診療を行う一般診療所数</t>
    <rPh sb="2" eb="4">
      <t>コウモク</t>
    </rPh>
    <rPh sb="4" eb="6">
      <t>バンゴウ</t>
    </rPh>
    <phoneticPr fontId="5"/>
  </si>
  <si>
    <t>　【項目番号20】　一般診療所による訪問診療の実施件数</t>
    <rPh sb="2" eb="4">
      <t>コウモク</t>
    </rPh>
    <rPh sb="4" eb="6">
      <t>バンゴウ</t>
    </rPh>
    <rPh sb="18" eb="20">
      <t>ホウモン</t>
    </rPh>
    <rPh sb="20" eb="22">
      <t>シンリョウ</t>
    </rPh>
    <rPh sb="23" eb="25">
      <t>ジッシ</t>
    </rPh>
    <rPh sb="25" eb="27">
      <t>ケンスウ</t>
    </rPh>
    <phoneticPr fontId="5"/>
  </si>
  <si>
    <t>　【項目番号31】　往診を行う一般診療所数</t>
    <rPh sb="2" eb="4">
      <t>コウモク</t>
    </rPh>
    <rPh sb="4" eb="6">
      <t>バンゴウ</t>
    </rPh>
    <phoneticPr fontId="5"/>
  </si>
  <si>
    <t>　【項目番号43】　看取りを行う一般診療所数</t>
    <rPh sb="2" eb="4">
      <t>コウモク</t>
    </rPh>
    <rPh sb="4" eb="6">
      <t>バンゴウ</t>
    </rPh>
    <phoneticPr fontId="5"/>
  </si>
  <si>
    <t>　【項目番号44】　一般診療所による看取りの実施件数</t>
    <rPh sb="2" eb="4">
      <t>コウモク</t>
    </rPh>
    <rPh sb="4" eb="6">
      <t>バンゴウ</t>
    </rPh>
    <rPh sb="10" eb="12">
      <t>イッパン</t>
    </rPh>
    <rPh sb="12" eb="14">
      <t>シンリョウ</t>
    </rPh>
    <rPh sb="14" eb="15">
      <t>ジョ</t>
    </rPh>
    <rPh sb="18" eb="20">
      <t>ミト</t>
    </rPh>
    <rPh sb="22" eb="24">
      <t>ジッシ</t>
    </rPh>
    <rPh sb="24" eb="26">
      <t>ケンスウ</t>
    </rPh>
    <phoneticPr fontId="5"/>
  </si>
  <si>
    <t>　【項目番号50】　歯科訪問診療（診療所、居宅施設数）</t>
    <rPh sb="2" eb="4">
      <t>コウモク</t>
    </rPh>
    <rPh sb="4" eb="6">
      <t>バンゴウ</t>
    </rPh>
    <rPh sb="10" eb="12">
      <t>シカ</t>
    </rPh>
    <rPh sb="12" eb="14">
      <t>ホウモン</t>
    </rPh>
    <rPh sb="14" eb="16">
      <t>シンリョウ</t>
    </rPh>
    <rPh sb="17" eb="19">
      <t>シンリョウ</t>
    </rPh>
    <rPh sb="19" eb="20">
      <t>ショ</t>
    </rPh>
    <rPh sb="21" eb="23">
      <t>キョタク</t>
    </rPh>
    <rPh sb="23" eb="25">
      <t>シセツ</t>
    </rPh>
    <rPh sb="25" eb="26">
      <t>スウ</t>
    </rPh>
    <phoneticPr fontId="5"/>
  </si>
  <si>
    <t>　【項目番号58】　訪問看護ステーション数</t>
    <rPh sb="2" eb="4">
      <t>コウモク</t>
    </rPh>
    <rPh sb="4" eb="6">
      <t>バンゴウ</t>
    </rPh>
    <phoneticPr fontId="12"/>
  </si>
  <si>
    <t>　【項目番号60】　 (24時間対応)訪問看護ステーション看護職員数（常勤換算）</t>
    <rPh sb="2" eb="4">
      <t>コウモク</t>
    </rPh>
    <rPh sb="4" eb="6">
      <t>バンゴウ</t>
    </rPh>
    <phoneticPr fontId="5"/>
  </si>
  <si>
    <t>　【項目番号61】　介護療養型医療施設病床数</t>
    <rPh sb="2" eb="4">
      <t>コウモク</t>
    </rPh>
    <rPh sb="4" eb="6">
      <t>バンゴウ</t>
    </rPh>
    <phoneticPr fontId="5"/>
  </si>
  <si>
    <t>　【項目番号62】　介護老人保健施設定員数</t>
    <rPh sb="2" eb="4">
      <t>コウモク</t>
    </rPh>
    <rPh sb="4" eb="6">
      <t>バンゴウ</t>
    </rPh>
    <phoneticPr fontId="5"/>
  </si>
  <si>
    <t>　【項目番号63】　介護老人福祉施設定員数</t>
    <rPh sb="2" eb="4">
      <t>コウモク</t>
    </rPh>
    <rPh sb="4" eb="6">
      <t>バンゴウ</t>
    </rPh>
    <phoneticPr fontId="5"/>
  </si>
  <si>
    <t>　【項目番号67】　老人ホーム施設死の割合</t>
    <rPh sb="2" eb="4">
      <t>コウモク</t>
    </rPh>
    <rPh sb="4" eb="6">
      <t>バンゴウ</t>
    </rPh>
    <phoneticPr fontId="5"/>
  </si>
  <si>
    <t>　【項目番号66】　自宅死の割合</t>
    <rPh sb="2" eb="4">
      <t>コウモク</t>
    </rPh>
    <rPh sb="4" eb="6">
      <t>バンゴウ</t>
    </rPh>
    <phoneticPr fontId="5"/>
  </si>
  <si>
    <t xml:space="preserve">介護予防・日常生活支援総合事業の実施状況 </t>
    <phoneticPr fontId="5"/>
  </si>
  <si>
    <t>　「通いの場」箇所数</t>
    <rPh sb="2" eb="3">
      <t>カヨ</t>
    </rPh>
    <rPh sb="5" eb="6">
      <t>バ</t>
    </rPh>
    <rPh sb="7" eb="9">
      <t>カショ</t>
    </rPh>
    <rPh sb="9" eb="10">
      <t>スウ</t>
    </rPh>
    <phoneticPr fontId="5"/>
  </si>
  <si>
    <t>　週1回以上の「通いの場」の参加率</t>
    <rPh sb="14" eb="17">
      <t>サンカリツ</t>
    </rPh>
    <phoneticPr fontId="5"/>
  </si>
  <si>
    <t>　週１回以上で開催している「通いの場」箇所数</t>
    <rPh sb="1" eb="2">
      <t>シュウ</t>
    </rPh>
    <rPh sb="3" eb="6">
      <t>カイイジョウ</t>
    </rPh>
    <rPh sb="7" eb="8">
      <t>カイ</t>
    </rPh>
    <rPh sb="8" eb="9">
      <t>モヨオ</t>
    </rPh>
    <rPh sb="19" eb="21">
      <t>カショ</t>
    </rPh>
    <rPh sb="21" eb="22">
      <t>スウ</t>
    </rPh>
    <phoneticPr fontId="5"/>
  </si>
  <si>
    <t>　月１回～４回未満で開催している「通いの場」箇所数</t>
    <rPh sb="10" eb="12">
      <t>カイサイ</t>
    </rPh>
    <rPh sb="17" eb="18">
      <t>カヨ</t>
    </rPh>
    <rPh sb="20" eb="21">
      <t>バ</t>
    </rPh>
    <rPh sb="22" eb="24">
      <t>カショ</t>
    </rPh>
    <rPh sb="24" eb="25">
      <t>スウ</t>
    </rPh>
    <phoneticPr fontId="5"/>
  </si>
  <si>
    <t>　一般介護予防事業評価事業</t>
    <rPh sb="1" eb="3">
      <t>イッパン</t>
    </rPh>
    <rPh sb="3" eb="5">
      <t>カイゴ</t>
    </rPh>
    <rPh sb="5" eb="7">
      <t>ヨボウ</t>
    </rPh>
    <rPh sb="7" eb="9">
      <t>ジギョウ</t>
    </rPh>
    <rPh sb="9" eb="11">
      <t>ヒョウカ</t>
    </rPh>
    <rPh sb="11" eb="13">
      <t>ジギョウ</t>
    </rPh>
    <phoneticPr fontId="5"/>
  </si>
  <si>
    <t>　地域リハビリテーション活動支援事業 専門職派遣回数</t>
    <rPh sb="1" eb="3">
      <t>チイキ</t>
    </rPh>
    <rPh sb="12" eb="14">
      <t>カツドウ</t>
    </rPh>
    <rPh sb="14" eb="16">
      <t>シエン</t>
    </rPh>
    <rPh sb="16" eb="18">
      <t>ジギョウ</t>
    </rPh>
    <rPh sb="19" eb="21">
      <t>センモン</t>
    </rPh>
    <rPh sb="21" eb="22">
      <t>ショク</t>
    </rPh>
    <rPh sb="22" eb="24">
      <t>ハケン</t>
    </rPh>
    <rPh sb="24" eb="26">
      <t>カイスウ</t>
    </rPh>
    <phoneticPr fontId="5"/>
  </si>
  <si>
    <t>　認知症カフェ箇所数</t>
    <rPh sb="1" eb="4">
      <t>ニンチショウ</t>
    </rPh>
    <rPh sb="7" eb="9">
      <t>カショ</t>
    </rPh>
    <rPh sb="9" eb="10">
      <t>スウ</t>
    </rPh>
    <phoneticPr fontId="5"/>
  </si>
  <si>
    <t>　介護支援ボランティア登録数</t>
    <rPh sb="1" eb="3">
      <t>カイゴ</t>
    </rPh>
    <rPh sb="3" eb="5">
      <t>シエン</t>
    </rPh>
    <rPh sb="11" eb="14">
      <t>トウロクスウ</t>
    </rPh>
    <phoneticPr fontId="5"/>
  </si>
  <si>
    <t>　高齢者の保健事業と介護予防の一体的な実施数</t>
    <rPh sb="1" eb="4">
      <t>コウレイシャ</t>
    </rPh>
    <rPh sb="5" eb="7">
      <t>ホケン</t>
    </rPh>
    <rPh sb="7" eb="9">
      <t>ジギョウ</t>
    </rPh>
    <rPh sb="10" eb="12">
      <t>カイゴ</t>
    </rPh>
    <rPh sb="12" eb="14">
      <t>ヨボウ</t>
    </rPh>
    <rPh sb="15" eb="18">
      <t>イッタイテキ</t>
    </rPh>
    <rPh sb="19" eb="21">
      <t>ジッシ</t>
    </rPh>
    <rPh sb="21" eb="22">
      <t>スウ</t>
    </rPh>
    <phoneticPr fontId="5"/>
  </si>
  <si>
    <t>包括的支援事業の実施状況</t>
    <phoneticPr fontId="5"/>
  </si>
  <si>
    <t xml:space="preserve">　(1)　地域ケア会議の実施状況 </t>
    <phoneticPr fontId="5"/>
  </si>
  <si>
    <t>　(2)　生活支援体制整備事業</t>
    <phoneticPr fontId="5"/>
  </si>
  <si>
    <t>　(3)　認知症総合支援事業</t>
    <phoneticPr fontId="5"/>
  </si>
  <si>
    <t>　(1)地域包括支援センター</t>
    <phoneticPr fontId="5"/>
  </si>
  <si>
    <t>　うち直営地域包括支援センター箇所数</t>
    <rPh sb="3" eb="5">
      <t>チョクエイ</t>
    </rPh>
    <rPh sb="15" eb="17">
      <t>カショ</t>
    </rPh>
    <rPh sb="17" eb="18">
      <t>スウ</t>
    </rPh>
    <phoneticPr fontId="5"/>
  </si>
  <si>
    <t>　うち委託地域包括支援センター箇所数</t>
    <rPh sb="3" eb="5">
      <t>イタク</t>
    </rPh>
    <rPh sb="15" eb="17">
      <t>カショ</t>
    </rPh>
    <rPh sb="17" eb="18">
      <t>スウ</t>
    </rPh>
    <phoneticPr fontId="5"/>
  </si>
  <si>
    <t>実施の有無/自由記載</t>
    <rPh sb="0" eb="2">
      <t>ジッシ</t>
    </rPh>
    <rPh sb="3" eb="5">
      <t>ウム</t>
    </rPh>
    <rPh sb="6" eb="8">
      <t>ジユウ</t>
    </rPh>
    <rPh sb="8" eb="10">
      <t>キサイ</t>
    </rPh>
    <phoneticPr fontId="5"/>
  </si>
  <si>
    <t>　（別掲）ブランチ・サブセンター箇所数</t>
    <rPh sb="2" eb="4">
      <t>ベッケイ</t>
    </rPh>
    <rPh sb="16" eb="18">
      <t>カショ</t>
    </rPh>
    <rPh sb="18" eb="19">
      <t>スウ</t>
    </rPh>
    <phoneticPr fontId="5"/>
  </si>
  <si>
    <t>　①　標準給付費（円）</t>
    <rPh sb="9" eb="10">
      <t>エン</t>
    </rPh>
    <phoneticPr fontId="5"/>
  </si>
  <si>
    <t>　②　地域支援事業費（円）</t>
    <rPh sb="11" eb="12">
      <t>エン</t>
    </rPh>
    <phoneticPr fontId="5"/>
  </si>
  <si>
    <t>　③　保健福祉事業費（円）</t>
    <rPh sb="3" eb="5">
      <t>ホケン</t>
    </rPh>
    <rPh sb="5" eb="7">
      <t>フクシ</t>
    </rPh>
    <rPh sb="7" eb="9">
      <t>ジギョウ</t>
    </rPh>
    <rPh sb="9" eb="10">
      <t>ヒ</t>
    </rPh>
    <rPh sb="11" eb="12">
      <t>エン</t>
    </rPh>
    <phoneticPr fontId="13"/>
  </si>
  <si>
    <t>　</t>
    <phoneticPr fontId="5"/>
  </si>
  <si>
    <t>　④　市町村特別給付費（円）</t>
    <rPh sb="3" eb="6">
      <t>シチョウソン</t>
    </rPh>
    <rPh sb="6" eb="8">
      <t>トクベツ</t>
    </rPh>
    <rPh sb="8" eb="10">
      <t>キュウフ</t>
    </rPh>
    <rPh sb="10" eb="11">
      <t>ヒ</t>
    </rPh>
    <rPh sb="12" eb="13">
      <t>エン</t>
    </rPh>
    <phoneticPr fontId="13"/>
  </si>
  <si>
    <t>　⑥　公債費(円）</t>
    <rPh sb="3" eb="6">
      <t>コウサイヒ</t>
    </rPh>
    <rPh sb="7" eb="8">
      <t>エン</t>
    </rPh>
    <phoneticPr fontId="13"/>
  </si>
  <si>
    <t>　⑦　保険料必要額計（円）</t>
    <rPh sb="3" eb="6">
      <t>ホケンリョウ</t>
    </rPh>
    <rPh sb="6" eb="8">
      <t>ヒツヨウ</t>
    </rPh>
    <rPh sb="8" eb="9">
      <t>ガク</t>
    </rPh>
    <rPh sb="9" eb="10">
      <t>ケイ</t>
    </rPh>
    <rPh sb="11" eb="12">
      <t>エン</t>
    </rPh>
    <phoneticPr fontId="13"/>
  </si>
  <si>
    <t>　⑧　介護準備基金取り崩し（円）</t>
    <rPh sb="3" eb="5">
      <t>カイゴ</t>
    </rPh>
    <rPh sb="5" eb="7">
      <t>ジュンビ</t>
    </rPh>
    <rPh sb="7" eb="9">
      <t>キキン</t>
    </rPh>
    <rPh sb="9" eb="10">
      <t>ト</t>
    </rPh>
    <rPh sb="11" eb="12">
      <t>クズ</t>
    </rPh>
    <rPh sb="14" eb="15">
      <t>エン</t>
    </rPh>
    <phoneticPr fontId="13"/>
  </si>
  <si>
    <t>　⑨　所得段階別加入割合補正後第１号被保険者数（人）</t>
    <rPh sb="3" eb="5">
      <t>ショトク</t>
    </rPh>
    <rPh sb="5" eb="8">
      <t>ダンカイベツ</t>
    </rPh>
    <rPh sb="8" eb="10">
      <t>カニュウ</t>
    </rPh>
    <rPh sb="10" eb="12">
      <t>ワリアイ</t>
    </rPh>
    <rPh sb="12" eb="14">
      <t>ホセイ</t>
    </rPh>
    <rPh sb="14" eb="15">
      <t>ゴ</t>
    </rPh>
    <rPh sb="15" eb="16">
      <t>ダイ</t>
    </rPh>
    <rPh sb="17" eb="18">
      <t>ゴウ</t>
    </rPh>
    <rPh sb="18" eb="22">
      <t>ヒホケンシャ</t>
    </rPh>
    <rPh sb="22" eb="23">
      <t>スウ</t>
    </rPh>
    <rPh sb="24" eb="25">
      <t>ニン</t>
    </rPh>
    <phoneticPr fontId="13"/>
  </si>
  <si>
    <t>　⑩　予定保険料収納率（％）　</t>
    <rPh sb="3" eb="5">
      <t>ヨテイ</t>
    </rPh>
    <rPh sb="5" eb="8">
      <t>ホケンリョウ</t>
    </rPh>
    <rPh sb="8" eb="10">
      <t>シュウノウ</t>
    </rPh>
    <rPh sb="10" eb="11">
      <t>リツ</t>
    </rPh>
    <phoneticPr fontId="13"/>
  </si>
  <si>
    <t>　第1段階（市町村民税世帯非課税で公的年金等収入金額と合計所得金額の合計が80万円以下の者等）</t>
    <rPh sb="1" eb="2">
      <t>ダイ</t>
    </rPh>
    <rPh sb="3" eb="5">
      <t>ダンカイ</t>
    </rPh>
    <phoneticPr fontId="5"/>
  </si>
  <si>
    <t>　第2段階（市町村民税世帯非課税で公的年金等収入金額と合計所得金額の合計が120万円以下の者）</t>
    <rPh sb="1" eb="2">
      <t>ダイ</t>
    </rPh>
    <rPh sb="3" eb="5">
      <t>ダンカイ</t>
    </rPh>
    <phoneticPr fontId="5"/>
  </si>
  <si>
    <t>　第3段階（市町村民税世帯非課税で、第１段階・第２段階以外の者）</t>
    <rPh sb="1" eb="2">
      <t>ダイ</t>
    </rPh>
    <rPh sb="3" eb="5">
      <t>ダンカイ</t>
    </rPh>
    <phoneticPr fontId="5"/>
  </si>
  <si>
    <t>　第4段階（市町村民税本人非課税で公的年金等収入金額と合計所得金額の合計が80万円以下の者）</t>
    <rPh sb="1" eb="2">
      <t>ダイ</t>
    </rPh>
    <rPh sb="3" eb="5">
      <t>ダンカイ</t>
    </rPh>
    <phoneticPr fontId="5"/>
  </si>
  <si>
    <t>　第5段階（市町村民税本人非課税で第４段階以外の者）</t>
    <rPh sb="1" eb="2">
      <t>ダイ</t>
    </rPh>
    <rPh sb="3" eb="5">
      <t>ダンカイ</t>
    </rPh>
    <phoneticPr fontId="5"/>
  </si>
  <si>
    <t>　第6段階（本人市町村民税課税で、合計所得金額120万円未満の者等）</t>
    <rPh sb="1" eb="2">
      <t>ダイ</t>
    </rPh>
    <rPh sb="3" eb="5">
      <t>ダンカイ</t>
    </rPh>
    <phoneticPr fontId="5"/>
  </si>
  <si>
    <t>　第7段階（本人市町村民税課税で、合計所得金額120万円以上200万円未満の者等）</t>
    <rPh sb="1" eb="2">
      <t>ダイ</t>
    </rPh>
    <rPh sb="3" eb="5">
      <t>ダンカイ</t>
    </rPh>
    <phoneticPr fontId="5"/>
  </si>
  <si>
    <t>　第8段階（本人市町村民税課税で、合計所得金額200万円以上300万円未満の者等）</t>
    <rPh sb="1" eb="2">
      <t>ダイ</t>
    </rPh>
    <rPh sb="3" eb="5">
      <t>ダンカイ</t>
    </rPh>
    <phoneticPr fontId="5"/>
  </si>
  <si>
    <t>　第9段階（本人市町村民税課税で、合計所得金額300万円以上の者等）</t>
    <rPh sb="1" eb="2">
      <t>ダイ</t>
    </rPh>
    <rPh sb="3" eb="5">
      <t>ダンカイ</t>
    </rPh>
    <phoneticPr fontId="5"/>
  </si>
  <si>
    <t>所得段階別第1号被保険者数</t>
    <phoneticPr fontId="5"/>
  </si>
  <si>
    <t>所得段階別人数割合</t>
    <rPh sb="0" eb="2">
      <t>ショトク</t>
    </rPh>
    <rPh sb="2" eb="4">
      <t>ダンカイ</t>
    </rPh>
    <rPh sb="4" eb="5">
      <t>ベツ</t>
    </rPh>
    <rPh sb="5" eb="7">
      <t>ニンズウ</t>
    </rPh>
    <rPh sb="7" eb="9">
      <t>ワリアイ</t>
    </rPh>
    <phoneticPr fontId="5"/>
  </si>
  <si>
    <t>第3期～第7期の保険料月額基準額の推移</t>
    <rPh sb="0" eb="1">
      <t>ダイ</t>
    </rPh>
    <rPh sb="2" eb="3">
      <t>キ</t>
    </rPh>
    <rPh sb="4" eb="5">
      <t>ダイ</t>
    </rPh>
    <rPh sb="6" eb="7">
      <t>キ</t>
    </rPh>
    <rPh sb="8" eb="11">
      <t>ホケンリョウ</t>
    </rPh>
    <rPh sb="11" eb="13">
      <t>ゲツガク</t>
    </rPh>
    <rPh sb="13" eb="15">
      <t>キジュン</t>
    </rPh>
    <rPh sb="15" eb="16">
      <t>ガク</t>
    </rPh>
    <rPh sb="17" eb="19">
      <t>スイイ</t>
    </rPh>
    <phoneticPr fontId="5"/>
  </si>
  <si>
    <t>保険料段階数</t>
    <rPh sb="0" eb="3">
      <t>ホケンリョウ</t>
    </rPh>
    <rPh sb="3" eb="5">
      <t>ダンカイ</t>
    </rPh>
    <rPh sb="5" eb="6">
      <t>スウ</t>
    </rPh>
    <phoneticPr fontId="5"/>
  </si>
  <si>
    <t>保険料収納率</t>
    <rPh sb="0" eb="3">
      <t>ホケンリョウ</t>
    </rPh>
    <rPh sb="3" eb="5">
      <t>シュウノウ</t>
    </rPh>
    <rPh sb="5" eb="6">
      <t>リツ</t>
    </rPh>
    <phoneticPr fontId="5"/>
  </si>
  <si>
    <t>　第3期（平成18年度）</t>
    <rPh sb="1" eb="2">
      <t>ダイ</t>
    </rPh>
    <rPh sb="3" eb="4">
      <t>キ</t>
    </rPh>
    <rPh sb="5" eb="7">
      <t>ヘイセイ</t>
    </rPh>
    <rPh sb="9" eb="11">
      <t>ネンド</t>
    </rPh>
    <phoneticPr fontId="5"/>
  </si>
  <si>
    <t>　第4期（平成21年度）</t>
    <rPh sb="1" eb="2">
      <t>ダイ</t>
    </rPh>
    <rPh sb="3" eb="4">
      <t>キ</t>
    </rPh>
    <rPh sb="5" eb="7">
      <t>ヘイセイ</t>
    </rPh>
    <rPh sb="9" eb="11">
      <t>ネンド</t>
    </rPh>
    <phoneticPr fontId="5"/>
  </si>
  <si>
    <t>　第5期（平成24年度）</t>
    <rPh sb="1" eb="2">
      <t>ダイ</t>
    </rPh>
    <rPh sb="3" eb="4">
      <t>キ</t>
    </rPh>
    <rPh sb="5" eb="7">
      <t>ヘイセイ</t>
    </rPh>
    <rPh sb="9" eb="11">
      <t>ネンド</t>
    </rPh>
    <phoneticPr fontId="5"/>
  </si>
  <si>
    <t>　第6期（平成27年度）</t>
    <rPh sb="1" eb="2">
      <t>ダイ</t>
    </rPh>
    <rPh sb="3" eb="4">
      <t>キ</t>
    </rPh>
    <rPh sb="5" eb="7">
      <t>ヘイセイ</t>
    </rPh>
    <rPh sb="9" eb="11">
      <t>ネンド</t>
    </rPh>
    <phoneticPr fontId="5"/>
  </si>
  <si>
    <t>　第7期（平成30年度）</t>
    <rPh sb="1" eb="2">
      <t>ダイ</t>
    </rPh>
    <rPh sb="3" eb="4">
      <t>キ</t>
    </rPh>
    <rPh sb="5" eb="7">
      <t>ヘイセイ</t>
    </rPh>
    <rPh sb="9" eb="11">
      <t>ネンド</t>
    </rPh>
    <phoneticPr fontId="5"/>
  </si>
  <si>
    <t>　平均寿命(歳)(男)</t>
    <rPh sb="1" eb="3">
      <t>ヘイキン</t>
    </rPh>
    <rPh sb="3" eb="5">
      <t>ジュミョウ</t>
    </rPh>
    <rPh sb="6" eb="7">
      <t>サイ</t>
    </rPh>
    <rPh sb="9" eb="10">
      <t>オトコ</t>
    </rPh>
    <phoneticPr fontId="5"/>
  </si>
  <si>
    <t>　平均寿命(歳)(女)</t>
    <rPh sb="1" eb="3">
      <t>ヘイキン</t>
    </rPh>
    <rPh sb="3" eb="5">
      <t>ジュミョウ</t>
    </rPh>
    <rPh sb="6" eb="7">
      <t>サイ</t>
    </rPh>
    <rPh sb="9" eb="10">
      <t>オンナ</t>
    </rPh>
    <phoneticPr fontId="5"/>
  </si>
  <si>
    <t>　平均自立期間(歳)(男)　（要介護2以上）</t>
    <rPh sb="1" eb="3">
      <t>ヘイキン</t>
    </rPh>
    <rPh sb="3" eb="5">
      <t>ジリツ</t>
    </rPh>
    <rPh sb="5" eb="7">
      <t>キカン</t>
    </rPh>
    <rPh sb="8" eb="9">
      <t>サイ</t>
    </rPh>
    <rPh sb="11" eb="12">
      <t>オトコ</t>
    </rPh>
    <rPh sb="15" eb="18">
      <t>ヨウカイゴ</t>
    </rPh>
    <rPh sb="19" eb="21">
      <t>イジョウ</t>
    </rPh>
    <phoneticPr fontId="5"/>
  </si>
  <si>
    <t>　平均自立期間(歳)(女)  （要介護2以上）</t>
    <rPh sb="1" eb="3">
      <t>ヘイキン</t>
    </rPh>
    <rPh sb="3" eb="5">
      <t>ジリツ</t>
    </rPh>
    <rPh sb="5" eb="7">
      <t>キカン</t>
    </rPh>
    <rPh sb="8" eb="9">
      <t>サイ</t>
    </rPh>
    <rPh sb="11" eb="12">
      <t>オンナ</t>
    </rPh>
    <rPh sb="16" eb="19">
      <t>ヨウカイゴ</t>
    </rPh>
    <rPh sb="20" eb="22">
      <t>イジョウ</t>
    </rPh>
    <phoneticPr fontId="5"/>
  </si>
  <si>
    <t>歳（小数点１位まで）</t>
    <rPh sb="0" eb="1">
      <t>サイ</t>
    </rPh>
    <rPh sb="2" eb="5">
      <t>ショウスウテン</t>
    </rPh>
    <rPh sb="6" eb="7">
      <t>イ</t>
    </rPh>
    <phoneticPr fontId="5"/>
  </si>
  <si>
    <t>％（自立のみ）</t>
    <rPh sb="2" eb="4">
      <t>ジリツ</t>
    </rPh>
    <phoneticPr fontId="5"/>
  </si>
  <si>
    <t>％（自立のみ）</t>
    <phoneticPr fontId="5"/>
  </si>
  <si>
    <t>％（自立＋要支援１・２）</t>
    <rPh sb="2" eb="4">
      <t>ジリツ</t>
    </rPh>
    <rPh sb="5" eb="8">
      <t>ヨウシエン</t>
    </rPh>
    <phoneticPr fontId="5"/>
  </si>
  <si>
    <t>％（自立＋要支援１・２）</t>
    <phoneticPr fontId="5"/>
  </si>
  <si>
    <t>世帯数</t>
    <rPh sb="0" eb="2">
      <t>セタイ</t>
    </rPh>
    <rPh sb="2" eb="3">
      <t>スウ</t>
    </rPh>
    <phoneticPr fontId="5"/>
  </si>
  <si>
    <t>人</t>
    <rPh sb="0" eb="1">
      <t>ニン</t>
    </rPh>
    <phoneticPr fontId="5"/>
  </si>
  <si>
    <t>箇所数/実施数/人/％</t>
    <rPh sb="0" eb="2">
      <t>カショ</t>
    </rPh>
    <rPh sb="2" eb="3">
      <t>スウ</t>
    </rPh>
    <rPh sb="4" eb="6">
      <t>ジッシ</t>
    </rPh>
    <rPh sb="6" eb="7">
      <t>スウ</t>
    </rPh>
    <rPh sb="8" eb="9">
      <t>ニン</t>
    </rPh>
    <phoneticPr fontId="5"/>
  </si>
  <si>
    <t>％</t>
    <phoneticPr fontId="5"/>
  </si>
  <si>
    <t>　病床数(一般）</t>
    <rPh sb="5" eb="7">
      <t>イッパン</t>
    </rPh>
    <phoneticPr fontId="5"/>
  </si>
  <si>
    <t>　病床数(療養）</t>
    <rPh sb="5" eb="7">
      <t>リョウヨウ</t>
    </rPh>
    <phoneticPr fontId="5"/>
  </si>
  <si>
    <t>　有床診療所数</t>
    <rPh sb="1" eb="2">
      <t>ユウ</t>
    </rPh>
    <rPh sb="2" eb="3">
      <t>ユカ</t>
    </rPh>
    <rPh sb="3" eb="5">
      <t>シンリョウ</t>
    </rPh>
    <rPh sb="5" eb="6">
      <t>ショ</t>
    </rPh>
    <phoneticPr fontId="5"/>
  </si>
  <si>
    <t>　無床診療所数</t>
    <rPh sb="1" eb="2">
      <t>ム</t>
    </rPh>
    <rPh sb="2" eb="3">
      <t>ユカ</t>
    </rPh>
    <rPh sb="3" eb="5">
      <t>シンリョウ</t>
    </rPh>
    <rPh sb="5" eb="6">
      <t>ショ</t>
    </rPh>
    <rPh sb="6" eb="7">
      <t>スウ</t>
    </rPh>
    <phoneticPr fontId="5"/>
  </si>
  <si>
    <t>　医療機関医師数</t>
    <phoneticPr fontId="5"/>
  </si>
  <si>
    <t>　歯科医師数</t>
    <phoneticPr fontId="5"/>
  </si>
  <si>
    <t>　薬剤師数</t>
    <phoneticPr fontId="5"/>
  </si>
  <si>
    <t>　DID人口</t>
    <rPh sb="4" eb="6">
      <t>ジンコウ</t>
    </rPh>
    <phoneticPr fontId="5"/>
  </si>
  <si>
    <t>　夜間人口</t>
    <rPh sb="1" eb="3">
      <t>ヤカン</t>
    </rPh>
    <rPh sb="3" eb="5">
      <t>ジンコウ</t>
    </rPh>
    <phoneticPr fontId="5"/>
  </si>
  <si>
    <t>　スポーツの会参加者割合（月１回以上）</t>
    <rPh sb="6" eb="7">
      <t>カイ</t>
    </rPh>
    <rPh sb="7" eb="10">
      <t>サンカシャ</t>
    </rPh>
    <rPh sb="10" eb="12">
      <t>ワリアイ</t>
    </rPh>
    <rPh sb="13" eb="14">
      <t>ツキ</t>
    </rPh>
    <rPh sb="15" eb="16">
      <t>カイ</t>
    </rPh>
    <rPh sb="16" eb="18">
      <t>イジョウ</t>
    </rPh>
    <phoneticPr fontId="5"/>
  </si>
  <si>
    <t>　趣味の会参加者割合（月１回以上）</t>
    <rPh sb="1" eb="3">
      <t>シュミ</t>
    </rPh>
    <rPh sb="4" eb="5">
      <t>カイ</t>
    </rPh>
    <rPh sb="5" eb="8">
      <t>サンカシャ</t>
    </rPh>
    <rPh sb="8" eb="10">
      <t>ワリアイ</t>
    </rPh>
    <phoneticPr fontId="5"/>
  </si>
  <si>
    <t>　ボランティアの会参加者割合（月１回以上）</t>
    <rPh sb="8" eb="9">
      <t>カイ</t>
    </rPh>
    <rPh sb="9" eb="12">
      <t>サンカシャ</t>
    </rPh>
    <rPh sb="12" eb="14">
      <t>ワリアイ</t>
    </rPh>
    <phoneticPr fontId="5"/>
  </si>
  <si>
    <t>　収入のある仕事をしている者の割合（月１回以上）</t>
    <rPh sb="1" eb="3">
      <t>シュウニュウ</t>
    </rPh>
    <rPh sb="6" eb="8">
      <t>シゴト</t>
    </rPh>
    <rPh sb="13" eb="14">
      <t>モノ</t>
    </rPh>
    <rPh sb="15" eb="17">
      <t>ワリアイ</t>
    </rPh>
    <phoneticPr fontId="5"/>
  </si>
  <si>
    <t>　運動機能低下者の割合</t>
    <rPh sb="1" eb="3">
      <t>ウンドウ</t>
    </rPh>
    <rPh sb="3" eb="5">
      <t>キノウ</t>
    </rPh>
    <rPh sb="5" eb="7">
      <t>テイカ</t>
    </rPh>
    <rPh sb="7" eb="8">
      <t>シャ</t>
    </rPh>
    <rPh sb="9" eb="11">
      <t>ワリアイ</t>
    </rPh>
    <phoneticPr fontId="5"/>
  </si>
  <si>
    <t>　閉じこもり者の割合</t>
    <rPh sb="1" eb="2">
      <t>ト</t>
    </rPh>
    <rPh sb="6" eb="7">
      <t>シャ</t>
    </rPh>
    <rPh sb="8" eb="10">
      <t>ワリアイ</t>
    </rPh>
    <phoneticPr fontId="5"/>
  </si>
  <si>
    <t>　物忘れがある者の割合</t>
    <rPh sb="1" eb="3">
      <t>モノワス</t>
    </rPh>
    <rPh sb="7" eb="8">
      <t>モノ</t>
    </rPh>
    <rPh sb="9" eb="11">
      <t>ワリアイ</t>
    </rPh>
    <phoneticPr fontId="5"/>
  </si>
  <si>
    <t>段階数/円/％</t>
    <rPh sb="0" eb="2">
      <t>ダンカイ</t>
    </rPh>
    <rPh sb="2" eb="3">
      <t>スウ</t>
    </rPh>
    <rPh sb="4" eb="5">
      <t>エン</t>
    </rPh>
    <phoneticPr fontId="5"/>
  </si>
  <si>
    <t>円</t>
    <rPh sb="0" eb="1">
      <t>エン</t>
    </rPh>
    <phoneticPr fontId="5"/>
  </si>
  <si>
    <t>　　訪問介護（訪問介護相当）利用件数</t>
    <rPh sb="2" eb="4">
      <t>ホウモン</t>
    </rPh>
    <rPh sb="4" eb="6">
      <t>カイゴ</t>
    </rPh>
    <rPh sb="7" eb="9">
      <t>ホウモン</t>
    </rPh>
    <rPh sb="9" eb="11">
      <t>カイゴ</t>
    </rPh>
    <rPh sb="11" eb="13">
      <t>ソウトウ</t>
    </rPh>
    <rPh sb="14" eb="16">
      <t>リヨウ</t>
    </rPh>
    <rPh sb="16" eb="18">
      <t>ケンスウ</t>
    </rPh>
    <phoneticPr fontId="5"/>
  </si>
  <si>
    <t>　　訪問サービスＡ（基準緩和）利用件数</t>
    <rPh sb="2" eb="4">
      <t>ホウモン</t>
    </rPh>
    <rPh sb="10" eb="12">
      <t>キジュン</t>
    </rPh>
    <rPh sb="12" eb="14">
      <t>カンワ</t>
    </rPh>
    <rPh sb="15" eb="17">
      <t>リヨウ</t>
    </rPh>
    <rPh sb="17" eb="19">
      <t>ケンスウ</t>
    </rPh>
    <phoneticPr fontId="5"/>
  </si>
  <si>
    <t>　　訪問サービスＢ（住民主体による支援）利用件数</t>
    <rPh sb="2" eb="4">
      <t>ホウモン</t>
    </rPh>
    <rPh sb="10" eb="12">
      <t>ジュウミン</t>
    </rPh>
    <rPh sb="12" eb="14">
      <t>シュタイ</t>
    </rPh>
    <rPh sb="17" eb="19">
      <t>シエン</t>
    </rPh>
    <rPh sb="20" eb="22">
      <t>リヨウ</t>
    </rPh>
    <rPh sb="22" eb="24">
      <t>ケンスウ</t>
    </rPh>
    <phoneticPr fontId="5"/>
  </si>
  <si>
    <t>　　訪問サービスＣ（短期集中予防サービス）利用件数</t>
    <rPh sb="2" eb="4">
      <t>ホウモン</t>
    </rPh>
    <rPh sb="10" eb="12">
      <t>タンキ</t>
    </rPh>
    <rPh sb="12" eb="14">
      <t>シュウチュウ</t>
    </rPh>
    <rPh sb="14" eb="16">
      <t>ヨボウ</t>
    </rPh>
    <rPh sb="21" eb="23">
      <t>リヨウ</t>
    </rPh>
    <rPh sb="23" eb="25">
      <t>ケンスウ</t>
    </rPh>
    <phoneticPr fontId="5"/>
  </si>
  <si>
    <t>　　訪問サービスＤ（移動支援）利用件数</t>
    <rPh sb="2" eb="4">
      <t>ホウモン</t>
    </rPh>
    <rPh sb="10" eb="12">
      <t>イドウ</t>
    </rPh>
    <rPh sb="12" eb="14">
      <t>シエン</t>
    </rPh>
    <rPh sb="15" eb="17">
      <t>リヨウ</t>
    </rPh>
    <rPh sb="17" eb="19">
      <t>ケンスウ</t>
    </rPh>
    <phoneticPr fontId="5"/>
  </si>
  <si>
    <t>　(1)　訪問型サービス　年間事業費</t>
    <rPh sb="13" eb="15">
      <t>ネンカン</t>
    </rPh>
    <rPh sb="15" eb="17">
      <t>ジギョウ</t>
    </rPh>
    <rPh sb="17" eb="18">
      <t>ヒ</t>
    </rPh>
    <phoneticPr fontId="5"/>
  </si>
  <si>
    <t>　　通所介護（通所介護相当）利用件数</t>
    <rPh sb="2" eb="4">
      <t>ツウショ</t>
    </rPh>
    <rPh sb="4" eb="6">
      <t>カイゴ</t>
    </rPh>
    <rPh sb="7" eb="9">
      <t>ツウショ</t>
    </rPh>
    <rPh sb="9" eb="11">
      <t>カイゴ</t>
    </rPh>
    <rPh sb="11" eb="13">
      <t>ソウトウ</t>
    </rPh>
    <rPh sb="14" eb="16">
      <t>リヨウ</t>
    </rPh>
    <rPh sb="16" eb="18">
      <t>ケンスウ</t>
    </rPh>
    <phoneticPr fontId="5"/>
  </si>
  <si>
    <t>　　通所型サービスＡ（緩和した基準によるサービス）利用件数</t>
    <rPh sb="2" eb="4">
      <t>ツウショ</t>
    </rPh>
    <rPh sb="4" eb="5">
      <t>ガタ</t>
    </rPh>
    <rPh sb="11" eb="13">
      <t>カンワ</t>
    </rPh>
    <rPh sb="15" eb="17">
      <t>キジュン</t>
    </rPh>
    <rPh sb="25" eb="27">
      <t>リヨウ</t>
    </rPh>
    <rPh sb="27" eb="29">
      <t>ケンスウ</t>
    </rPh>
    <phoneticPr fontId="5"/>
  </si>
  <si>
    <t>　　通所型サービスＢ（住民主体による支援）利用件数</t>
    <rPh sb="2" eb="4">
      <t>ツウショ</t>
    </rPh>
    <rPh sb="4" eb="5">
      <t>ガタ</t>
    </rPh>
    <rPh sb="11" eb="13">
      <t>ジュウミン</t>
    </rPh>
    <rPh sb="13" eb="15">
      <t>シュタイ</t>
    </rPh>
    <rPh sb="18" eb="20">
      <t>シエン</t>
    </rPh>
    <rPh sb="21" eb="23">
      <t>リヨウ</t>
    </rPh>
    <rPh sb="23" eb="25">
      <t>ケンスウ</t>
    </rPh>
    <phoneticPr fontId="5"/>
  </si>
  <si>
    <t>　　通所型サービスＣ（短期集中予防サービス）利用件数</t>
    <rPh sb="2" eb="4">
      <t>ツウショ</t>
    </rPh>
    <rPh sb="4" eb="5">
      <t>ガタ</t>
    </rPh>
    <rPh sb="11" eb="13">
      <t>タンキ</t>
    </rPh>
    <rPh sb="13" eb="15">
      <t>シュウチュウ</t>
    </rPh>
    <rPh sb="15" eb="17">
      <t>ヨボウ</t>
    </rPh>
    <rPh sb="22" eb="24">
      <t>リヨウ</t>
    </rPh>
    <rPh sb="24" eb="26">
      <t>ケンスウ</t>
    </rPh>
    <phoneticPr fontId="5"/>
  </si>
  <si>
    <t>　(3)　その他の生活支援サービス　年間事業費</t>
    <rPh sb="18" eb="20">
      <t>ネンカン</t>
    </rPh>
    <rPh sb="20" eb="22">
      <t>ジギョウ</t>
    </rPh>
    <rPh sb="22" eb="23">
      <t>ヒ</t>
    </rPh>
    <phoneticPr fontId="5"/>
  </si>
  <si>
    <t>　　配食サービス利用件数</t>
    <rPh sb="2" eb="3">
      <t>クバ</t>
    </rPh>
    <rPh sb="8" eb="10">
      <t>リヨウ</t>
    </rPh>
    <rPh sb="10" eb="12">
      <t>ケンスウ</t>
    </rPh>
    <phoneticPr fontId="5"/>
  </si>
  <si>
    <t>　　訪問型及び通所型サービスと一体的提供利用件数</t>
    <rPh sb="2" eb="4">
      <t>ホウモン</t>
    </rPh>
    <rPh sb="4" eb="5">
      <t>ガタ</t>
    </rPh>
    <rPh sb="5" eb="6">
      <t>オヨ</t>
    </rPh>
    <rPh sb="7" eb="9">
      <t>ツウショ</t>
    </rPh>
    <rPh sb="9" eb="10">
      <t>ガタ</t>
    </rPh>
    <rPh sb="15" eb="18">
      <t>イッタイテキ</t>
    </rPh>
    <rPh sb="18" eb="20">
      <t>テイキョウ</t>
    </rPh>
    <rPh sb="20" eb="22">
      <t>リヨウ</t>
    </rPh>
    <rPh sb="22" eb="24">
      <t>ケンスウ</t>
    </rPh>
    <phoneticPr fontId="5"/>
  </si>
  <si>
    <t>　(4)　介護予防ケアマネジメント　年間事業費</t>
    <rPh sb="18" eb="20">
      <t>ネンカン</t>
    </rPh>
    <rPh sb="20" eb="22">
      <t>ジギョウ</t>
    </rPh>
    <rPh sb="22" eb="23">
      <t>ヒ</t>
    </rPh>
    <phoneticPr fontId="5"/>
  </si>
  <si>
    <t xml:space="preserve">　　ケアマネジメントＡ、Ｂ及びＣを合計した件数 </t>
    <phoneticPr fontId="5"/>
  </si>
  <si>
    <t>　(5)　一般介護予防事業　年間事業費</t>
    <phoneticPr fontId="5"/>
  </si>
  <si>
    <t>　市町村特別給付</t>
    <rPh sb="1" eb="4">
      <t>シチョウソン</t>
    </rPh>
    <rPh sb="4" eb="6">
      <t>トクベツ</t>
    </rPh>
    <rPh sb="6" eb="8">
      <t>キュウフ</t>
    </rPh>
    <phoneticPr fontId="5"/>
  </si>
  <si>
    <t>　保健福祉事業</t>
    <rPh sb="1" eb="3">
      <t>ホケン</t>
    </rPh>
    <rPh sb="3" eb="5">
      <t>フクシ</t>
    </rPh>
    <rPh sb="5" eb="7">
      <t>ジギョウ</t>
    </rPh>
    <phoneticPr fontId="5"/>
  </si>
  <si>
    <t>保険料構造　※単位：円</t>
    <rPh sb="7" eb="9">
      <t>タンイ</t>
    </rPh>
    <rPh sb="10" eb="11">
      <t>エン</t>
    </rPh>
    <phoneticPr fontId="5"/>
  </si>
  <si>
    <t>　⑤　調整交付金調整額（円）　</t>
    <rPh sb="3" eb="5">
      <t>チョウセイ</t>
    </rPh>
    <rPh sb="5" eb="8">
      <t>コウフキン</t>
    </rPh>
    <rPh sb="8" eb="10">
      <t>チョウセイ</t>
    </rPh>
    <rPh sb="10" eb="11">
      <t>ガク</t>
    </rPh>
    <rPh sb="12" eb="13">
      <t>エン</t>
    </rPh>
    <phoneticPr fontId="13"/>
  </si>
  <si>
    <t>施設介護サービス（人）</t>
    <rPh sb="0" eb="2">
      <t>シセツ</t>
    </rPh>
    <rPh sb="2" eb="4">
      <t>カイゴ</t>
    </rPh>
    <rPh sb="9" eb="10">
      <t>ニン</t>
    </rPh>
    <phoneticPr fontId="5"/>
  </si>
  <si>
    <t>30.
リスク者割合</t>
    <rPh sb="7" eb="8">
      <t>シャ</t>
    </rPh>
    <rPh sb="8" eb="10">
      <t>ワリアイ</t>
    </rPh>
    <phoneticPr fontId="5"/>
  </si>
  <si>
    <t>33　保険料構造（保険料月額換算相当）　※自動計算</t>
    <rPh sb="9" eb="12">
      <t>ホケンリョウ</t>
    </rPh>
    <rPh sb="21" eb="23">
      <t>ジドウ</t>
    </rPh>
    <rPh sb="23" eb="25">
      <t>ケイサン</t>
    </rPh>
    <phoneticPr fontId="5"/>
  </si>
  <si>
    <r>
      <rPr>
        <b/>
        <sz val="12"/>
        <rFont val="ＭＳ 明朝"/>
        <family val="1"/>
        <charset val="128"/>
      </rPr>
      <t>　A710101</t>
    </r>
    <r>
      <rPr>
        <sz val="12"/>
        <rFont val="ＭＳ 明朝"/>
        <family val="1"/>
        <charset val="128"/>
      </rPr>
      <t xml:space="preserve"> 　一般世帯数</t>
    </r>
    <rPh sb="10" eb="12">
      <t>イッパン</t>
    </rPh>
    <rPh sb="12" eb="14">
      <t>セタイ</t>
    </rPh>
    <rPh sb="14" eb="15">
      <t>スウ</t>
    </rPh>
    <phoneticPr fontId="5"/>
  </si>
  <si>
    <r>
      <rPr>
        <b/>
        <sz val="12"/>
        <rFont val="ＭＳ 明朝"/>
        <family val="1"/>
        <charset val="128"/>
      </rPr>
      <t>　A811102</t>
    </r>
    <r>
      <rPr>
        <sz val="12"/>
        <rFont val="ＭＳ 明朝"/>
        <family val="1"/>
        <charset val="128"/>
      </rPr>
      <t>　　65歳以上の世帯員のいる核家族世帯数</t>
    </r>
    <rPh sb="12" eb="13">
      <t>サイ</t>
    </rPh>
    <rPh sb="13" eb="15">
      <t>イジョウ</t>
    </rPh>
    <rPh sb="16" eb="18">
      <t>セタイ</t>
    </rPh>
    <rPh sb="18" eb="19">
      <t>イン</t>
    </rPh>
    <rPh sb="22" eb="23">
      <t>カク</t>
    </rPh>
    <rPh sb="23" eb="25">
      <t>カゾク</t>
    </rPh>
    <rPh sb="25" eb="27">
      <t>セタイ</t>
    </rPh>
    <rPh sb="27" eb="28">
      <t>スウ</t>
    </rPh>
    <phoneticPr fontId="5"/>
  </si>
  <si>
    <r>
      <rPr>
        <b/>
        <sz val="12"/>
        <rFont val="ＭＳ 明朝"/>
        <family val="1"/>
        <charset val="128"/>
      </rPr>
      <t>　A8201</t>
    </r>
    <r>
      <rPr>
        <sz val="12"/>
        <rFont val="ＭＳ 明朝"/>
        <family val="1"/>
        <charset val="128"/>
      </rPr>
      <t>　　　高齢者夫婦のみの世帯数</t>
    </r>
    <rPh sb="9" eb="12">
      <t>コウレイシャ</t>
    </rPh>
    <rPh sb="12" eb="14">
      <t>フウフ</t>
    </rPh>
    <rPh sb="17" eb="19">
      <t>セタイ</t>
    </rPh>
    <rPh sb="19" eb="20">
      <t>スウ</t>
    </rPh>
    <phoneticPr fontId="5"/>
  </si>
  <si>
    <r>
      <rPr>
        <b/>
        <sz val="12"/>
        <rFont val="ＭＳ 明朝"/>
        <family val="1"/>
        <charset val="128"/>
      </rPr>
      <t xml:space="preserve">　A8301  </t>
    </r>
    <r>
      <rPr>
        <sz val="12"/>
        <rFont val="ＭＳ 明朝"/>
        <family val="1"/>
        <charset val="128"/>
      </rPr>
      <t xml:space="preserve">    高齢者単身世帯数（65歳以上の者１人）</t>
    </r>
    <rPh sb="12" eb="15">
      <t>コウレイシャ</t>
    </rPh>
    <rPh sb="15" eb="17">
      <t>タンシン</t>
    </rPh>
    <rPh sb="17" eb="19">
      <t>セタイ</t>
    </rPh>
    <rPh sb="19" eb="20">
      <t>スウ</t>
    </rPh>
    <rPh sb="23" eb="26">
      <t>サイイジョウ</t>
    </rPh>
    <rPh sb="27" eb="28">
      <t>モノ</t>
    </rPh>
    <rPh sb="29" eb="30">
      <t>ニン</t>
    </rPh>
    <phoneticPr fontId="5"/>
  </si>
  <si>
    <r>
      <t>受給者→受給率→サービス別    【D32-a】訪問介護　</t>
    </r>
    <r>
      <rPr>
        <sz val="10"/>
        <rFont val="ＭＳ 明朝"/>
        <family val="1"/>
        <charset val="128"/>
      </rPr>
      <t>※R元（2019)　表形式で表示し、合計(％)を記入してください</t>
    </r>
    <rPh sb="0" eb="3">
      <t>ジュキュウシャ</t>
    </rPh>
    <rPh sb="4" eb="6">
      <t>ジュキュウ</t>
    </rPh>
    <rPh sb="6" eb="7">
      <t>リツ</t>
    </rPh>
    <rPh sb="12" eb="13">
      <t>ベツ</t>
    </rPh>
    <rPh sb="24" eb="26">
      <t>ホウモン</t>
    </rPh>
    <rPh sb="26" eb="28">
      <t>カイゴ</t>
    </rPh>
    <rPh sb="31" eb="32">
      <t>ガン</t>
    </rPh>
    <rPh sb="39" eb="42">
      <t>ヒョウケイシキ</t>
    </rPh>
    <rPh sb="43" eb="45">
      <t>ヒョウジ</t>
    </rPh>
    <rPh sb="47" eb="49">
      <t>ゴウケイ</t>
    </rPh>
    <rPh sb="53" eb="55">
      <t>キニュウ</t>
    </rPh>
    <phoneticPr fontId="5"/>
  </si>
  <si>
    <t>件数</t>
    <phoneticPr fontId="20"/>
  </si>
  <si>
    <t>〔入力支援シート２〕２５　主なサービスの受給構造　の利用件数を算出します。「介護事業状況報告」から、赤いセルの欄を転記してください。</t>
    <rPh sb="13" eb="14">
      <t>オモ</t>
    </rPh>
    <rPh sb="20" eb="22">
      <t>ジュキュウ</t>
    </rPh>
    <rPh sb="22" eb="24">
      <t>コウゾウ</t>
    </rPh>
    <rPh sb="26" eb="28">
      <t>リヨウ</t>
    </rPh>
    <rPh sb="28" eb="30">
      <t>ケンスウ</t>
    </rPh>
    <rPh sb="31" eb="33">
      <t>サンシュツ</t>
    </rPh>
    <rPh sb="38" eb="40">
      <t>カイゴ</t>
    </rPh>
    <rPh sb="40" eb="42">
      <t>ジギョウ</t>
    </rPh>
    <rPh sb="42" eb="44">
      <t>ジョウキョウ</t>
    </rPh>
    <rPh sb="44" eb="46">
      <t>ホウコク</t>
    </rPh>
    <rPh sb="50" eb="51">
      <t>アカ</t>
    </rPh>
    <rPh sb="55" eb="56">
      <t>ラン</t>
    </rPh>
    <rPh sb="57" eb="59">
      <t>テンキ</t>
    </rPh>
    <phoneticPr fontId="5"/>
  </si>
  <si>
    <t>〔入力支援シート３〕42. 認定者・認定率　を算出します。「介護事業状況報告」から、赤いセルの欄を転記してください。</t>
    <phoneticPr fontId="5"/>
  </si>
  <si>
    <t>〔入力支援シート４〕32. ケアマネジメント件数およびサービス受給者数（一部）を算出します。「介護事業状況報告」から、赤いセルの欄を転記してください。</t>
    <rPh sb="36" eb="38">
      <t>イチブ</t>
    </rPh>
    <phoneticPr fontId="5"/>
  </si>
  <si>
    <t>〔入力支援シート６〕41 介護保険特別会計経理状況　保険事業勘定を算出します。</t>
    <phoneticPr fontId="5"/>
  </si>
  <si>
    <t>第5期（平成24年度）</t>
    <rPh sb="4" eb="6">
      <t>ヘイセイ</t>
    </rPh>
    <phoneticPr fontId="5"/>
  </si>
  <si>
    <t>第4期（平成21年度）</t>
    <rPh sb="4" eb="6">
      <t>ヘイセイ</t>
    </rPh>
    <phoneticPr fontId="5"/>
  </si>
  <si>
    <t>第6期（平成27年度）</t>
    <rPh sb="4" eb="6">
      <t>ヘイセイ</t>
    </rPh>
    <phoneticPr fontId="5"/>
  </si>
  <si>
    <t>第7期（平成30年度）</t>
    <rPh sb="4" eb="6">
      <t>ヘイセイ</t>
    </rPh>
    <phoneticPr fontId="5"/>
  </si>
  <si>
    <t>第3期（平成18年度）</t>
    <rPh sb="4" eb="6">
      <t>ヘイセイ</t>
    </rPh>
    <phoneticPr fontId="5"/>
  </si>
  <si>
    <t>円（年間事業費）</t>
    <rPh sb="0" eb="1">
      <t>エン</t>
    </rPh>
    <rPh sb="2" eb="4">
      <t>ネンカン</t>
    </rPh>
    <rPh sb="4" eb="6">
      <t>ジギョウ</t>
    </rPh>
    <rPh sb="6" eb="7">
      <t>ヒ</t>
    </rPh>
    <phoneticPr fontId="5"/>
  </si>
  <si>
    <t>　(2)　通所型サービス　年間事業費</t>
    <rPh sb="13" eb="15">
      <t>ネンカン</t>
    </rPh>
    <rPh sb="15" eb="17">
      <t>ジギョウ</t>
    </rPh>
    <rPh sb="17" eb="18">
      <t>ヒ</t>
    </rPh>
    <phoneticPr fontId="5"/>
  </si>
  <si>
    <t>　(4)　在宅医療・介護連携推進事業</t>
    <phoneticPr fontId="5"/>
  </si>
  <si>
    <t>開催数/実施主体</t>
    <rPh sb="0" eb="2">
      <t>カイサイ</t>
    </rPh>
    <rPh sb="2" eb="3">
      <t>スウ</t>
    </rPh>
    <rPh sb="4" eb="8">
      <t>ジッシシュタイ</t>
    </rPh>
    <phoneticPr fontId="5"/>
  </si>
  <si>
    <t>介護給付費準備基金残高</t>
    <rPh sb="0" eb="2">
      <t>カイゴ</t>
    </rPh>
    <rPh sb="2" eb="4">
      <t>キュウフ</t>
    </rPh>
    <rPh sb="4" eb="5">
      <t>ヒ</t>
    </rPh>
    <rPh sb="5" eb="7">
      <t>ジュンビ</t>
    </rPh>
    <rPh sb="7" eb="9">
      <t>キキン</t>
    </rPh>
    <rPh sb="9" eb="11">
      <t>ザンダカ</t>
    </rPh>
    <phoneticPr fontId="5"/>
  </si>
  <si>
    <t>介護給付費準備基金の第１号被保険者一人当たり残高</t>
    <rPh sb="0" eb="2">
      <t>カイゴ</t>
    </rPh>
    <rPh sb="2" eb="4">
      <t>キュウフ</t>
    </rPh>
    <rPh sb="4" eb="5">
      <t>ヒ</t>
    </rPh>
    <rPh sb="5" eb="7">
      <t>ジュンビ</t>
    </rPh>
    <rPh sb="7" eb="9">
      <t>キキン</t>
    </rPh>
    <rPh sb="10" eb="11">
      <t>ダイ</t>
    </rPh>
    <rPh sb="12" eb="13">
      <t>ゴウ</t>
    </rPh>
    <rPh sb="13" eb="17">
      <t>ヒホケンシャ</t>
    </rPh>
    <rPh sb="17" eb="19">
      <t>ヒトリ</t>
    </rPh>
    <rPh sb="19" eb="20">
      <t>ア</t>
    </rPh>
    <rPh sb="22" eb="24">
      <t>ザンダカ</t>
    </rPh>
    <phoneticPr fontId="5"/>
  </si>
  <si>
    <t>％</t>
    <phoneticPr fontId="5"/>
  </si>
  <si>
    <t>床数/人</t>
    <rPh sb="0" eb="1">
      <t>トコ</t>
    </rPh>
    <rPh sb="1" eb="2">
      <t>スウ</t>
    </rPh>
    <rPh sb="3" eb="4">
      <t>ニン</t>
    </rPh>
    <phoneticPr fontId="5"/>
  </si>
  <si>
    <t>　【項目番号 5】　在宅療養支援病院数</t>
    <rPh sb="2" eb="4">
      <t>コウモク</t>
    </rPh>
    <rPh sb="4" eb="6">
      <t>バンゴウ</t>
    </rPh>
    <rPh sb="12" eb="14">
      <t>リョウヨウ</t>
    </rPh>
    <rPh sb="16" eb="18">
      <t>ビョウイン</t>
    </rPh>
    <rPh sb="18" eb="19">
      <t>スウ</t>
    </rPh>
    <phoneticPr fontId="5"/>
  </si>
  <si>
    <t xml:space="preserve">    　 　 　　　　介護医療院定員数</t>
    <phoneticPr fontId="5"/>
  </si>
  <si>
    <t>31.
社会
参加者割合</t>
    <rPh sb="4" eb="6">
      <t>シャカイ</t>
    </rPh>
    <rPh sb="7" eb="9">
      <t>サンカ</t>
    </rPh>
    <rPh sb="9" eb="10">
      <t>シャ</t>
    </rPh>
    <rPh sb="10" eb="12">
      <t>ワリアイ</t>
    </rPh>
    <phoneticPr fontId="5"/>
  </si>
  <si>
    <t>(6)</t>
    <phoneticPr fontId="5"/>
  </si>
  <si>
    <t>(7)</t>
  </si>
  <si>
    <t>(8)</t>
  </si>
  <si>
    <t>週1回以上の参加率</t>
    <rPh sb="0" eb="1">
      <t>シュウ</t>
    </rPh>
    <rPh sb="2" eb="5">
      <t>カイイジョウ</t>
    </rPh>
    <rPh sb="3" eb="5">
      <t>イジョウ</t>
    </rPh>
    <rPh sb="6" eb="9">
      <t>サンカリツ</t>
    </rPh>
    <phoneticPr fontId="5"/>
  </si>
  <si>
    <t>月1回～4回未満</t>
    <rPh sb="0" eb="1">
      <t>ツキ</t>
    </rPh>
    <rPh sb="2" eb="3">
      <t>カイ</t>
    </rPh>
    <rPh sb="5" eb="6">
      <t>カイ</t>
    </rPh>
    <rPh sb="6" eb="8">
      <t>ミマン</t>
    </rPh>
    <phoneticPr fontId="5"/>
  </si>
  <si>
    <t>週1回以上</t>
    <rPh sb="0" eb="1">
      <t>シュウ</t>
    </rPh>
    <rPh sb="2" eb="3">
      <t>カイ</t>
    </rPh>
    <rPh sb="3" eb="5">
      <t>イジョウ</t>
    </rPh>
    <phoneticPr fontId="5"/>
  </si>
  <si>
    <t>7. 総人口（人）</t>
    <rPh sb="3" eb="6">
      <t>ソウジンコウ</t>
    </rPh>
    <rPh sb="7" eb="8">
      <t>ニン</t>
    </rPh>
    <phoneticPr fontId="5"/>
  </si>
  <si>
    <t>8. 第１号被保険者数（人）</t>
    <rPh sb="3" eb="4">
      <t>ダイ</t>
    </rPh>
    <rPh sb="5" eb="6">
      <t>ゴウ</t>
    </rPh>
    <rPh sb="6" eb="10">
      <t>ヒホケンシャ</t>
    </rPh>
    <rPh sb="10" eb="11">
      <t>スウ</t>
    </rPh>
    <rPh sb="12" eb="13">
      <t>ニン</t>
    </rPh>
    <phoneticPr fontId="5"/>
  </si>
  <si>
    <t xml:space="preserve"> 65歳以上人口（人）</t>
    <rPh sb="4" eb="6">
      <t>イジョウ</t>
    </rPh>
    <rPh sb="6" eb="8">
      <t>ジンコウ</t>
    </rPh>
    <rPh sb="9" eb="10">
      <t>ニン</t>
    </rPh>
    <phoneticPr fontId="5"/>
  </si>
  <si>
    <t xml:space="preserve"> 75歳以上人口（人）</t>
    <rPh sb="4" eb="6">
      <t>イジョウ</t>
    </rPh>
    <rPh sb="6" eb="8">
      <t>ジンコウ</t>
    </rPh>
    <rPh sb="9" eb="10">
      <t>ニン</t>
    </rPh>
    <phoneticPr fontId="5"/>
  </si>
  <si>
    <t xml:space="preserve"> 85歳以上人口（人）</t>
    <rPh sb="3" eb="4">
      <t>サイ</t>
    </rPh>
    <rPh sb="4" eb="6">
      <t>イジョウ</t>
    </rPh>
    <rPh sb="6" eb="8">
      <t>ジンコウ</t>
    </rPh>
    <rPh sb="9" eb="10">
      <t>ニン</t>
    </rPh>
    <phoneticPr fontId="5"/>
  </si>
  <si>
    <t xml:space="preserve"> 65歳以上75歳未満（人）</t>
    <rPh sb="3" eb="4">
      <t>サイ</t>
    </rPh>
    <rPh sb="4" eb="6">
      <t>イジョウ</t>
    </rPh>
    <rPh sb="8" eb="11">
      <t>サイミマン</t>
    </rPh>
    <phoneticPr fontId="5"/>
  </si>
  <si>
    <t xml:space="preserve"> 75歳以上85歳未満（人）</t>
    <rPh sb="3" eb="4">
      <t>サイ</t>
    </rPh>
    <rPh sb="4" eb="6">
      <t>イジョウ</t>
    </rPh>
    <rPh sb="8" eb="9">
      <t>サイ</t>
    </rPh>
    <rPh sb="9" eb="11">
      <t>ミマン</t>
    </rPh>
    <phoneticPr fontId="5"/>
  </si>
  <si>
    <t xml:space="preserve"> 85歳以上（人）</t>
    <rPh sb="3" eb="4">
      <t>サイ</t>
    </rPh>
    <rPh sb="4" eb="6">
      <t>イジョウ</t>
    </rPh>
    <phoneticPr fontId="5"/>
  </si>
  <si>
    <t>9. 高齢化率（％）</t>
    <rPh sb="3" eb="6">
      <t>コウレイカ</t>
    </rPh>
    <rPh sb="6" eb="7">
      <t>リツ</t>
    </rPh>
    <phoneticPr fontId="5"/>
  </si>
  <si>
    <t>10. 後期高齢化率（％）</t>
    <rPh sb="4" eb="6">
      <t>コウキ</t>
    </rPh>
    <rPh sb="6" eb="9">
      <t>コウレイカ</t>
    </rPh>
    <rPh sb="9" eb="10">
      <t>リツ</t>
    </rPh>
    <phoneticPr fontId="5"/>
  </si>
  <si>
    <t>11. 85歳以上高齢化率（％）</t>
    <phoneticPr fontId="5"/>
  </si>
  <si>
    <t xml:space="preserve"> 高齢者夫婦のみ世帯比率（％）</t>
    <rPh sb="1" eb="3">
      <t>コウレイ</t>
    </rPh>
    <rPh sb="3" eb="4">
      <t>シャ</t>
    </rPh>
    <rPh sb="4" eb="6">
      <t>フウフ</t>
    </rPh>
    <rPh sb="8" eb="10">
      <t>セタイ</t>
    </rPh>
    <rPh sb="10" eb="12">
      <t>ヒリツ</t>
    </rPh>
    <phoneticPr fontId="5"/>
  </si>
  <si>
    <t xml:space="preserve"> 高齢者独居世帯割合（％）</t>
    <rPh sb="1" eb="4">
      <t>コウレイシャ</t>
    </rPh>
    <rPh sb="4" eb="6">
      <t>ドッキョ</t>
    </rPh>
    <rPh sb="6" eb="8">
      <t>セタイ</t>
    </rPh>
    <rPh sb="8" eb="10">
      <t>ワリアイ</t>
    </rPh>
    <phoneticPr fontId="5"/>
  </si>
  <si>
    <t xml:space="preserve"> 2015年度からの増減率（％）</t>
    <rPh sb="5" eb="7">
      <t>ネンド</t>
    </rPh>
    <phoneticPr fontId="5"/>
  </si>
  <si>
    <t xml:space="preserve"> 75歳以上人口（人）</t>
    <phoneticPr fontId="5"/>
  </si>
  <si>
    <t xml:space="preserve"> 2015年度からの増減率（％）</t>
    <phoneticPr fontId="5"/>
  </si>
  <si>
    <t xml:space="preserve"> 75歳以上人口（人）</t>
    <phoneticPr fontId="5"/>
  </si>
  <si>
    <t xml:space="preserve"> 2015年度からの増減率（％）</t>
    <phoneticPr fontId="5"/>
  </si>
  <si>
    <t>15. 要支援・要介護認定者数（人） ２号含</t>
    <rPh sb="4" eb="7">
      <t>ヨウシエン</t>
    </rPh>
    <rPh sb="8" eb="10">
      <t>ヨウスケ</t>
    </rPh>
    <rPh sb="10" eb="11">
      <t>ユズル</t>
    </rPh>
    <rPh sb="11" eb="13">
      <t>ニンテイ</t>
    </rPh>
    <rPh sb="13" eb="14">
      <t>シャ</t>
    </rPh>
    <rPh sb="14" eb="15">
      <t>スウ</t>
    </rPh>
    <rPh sb="16" eb="17">
      <t>ニン</t>
    </rPh>
    <rPh sb="20" eb="21">
      <t>ゴウ</t>
    </rPh>
    <rPh sb="21" eb="22">
      <t>フク</t>
    </rPh>
    <phoneticPr fontId="5"/>
  </si>
  <si>
    <t>16. 要支援・要介護認定率（％）１号のみ</t>
    <rPh sb="4" eb="7">
      <t>ヨウシエン</t>
    </rPh>
    <rPh sb="8" eb="10">
      <t>ヨウスケ</t>
    </rPh>
    <rPh sb="10" eb="11">
      <t>ユズル</t>
    </rPh>
    <rPh sb="11" eb="13">
      <t>ニンテイ</t>
    </rPh>
    <rPh sb="13" eb="14">
      <t>リツ</t>
    </rPh>
    <rPh sb="18" eb="19">
      <t>ゴウ</t>
    </rPh>
    <phoneticPr fontId="5"/>
  </si>
  <si>
    <t>18. 認知症日常生活自立度Ⅱa以上（人）</t>
    <rPh sb="4" eb="5">
      <t>ニンティ</t>
    </rPh>
    <rPh sb="7" eb="11">
      <t>ニチジョウ</t>
    </rPh>
    <rPh sb="11" eb="14">
      <t>j</t>
    </rPh>
    <rPh sb="16" eb="18">
      <t>イジョウ</t>
    </rPh>
    <rPh sb="19" eb="20">
      <t>ニn</t>
    </rPh>
    <phoneticPr fontId="5"/>
  </si>
  <si>
    <t>19. 総合事業対象者数（人）</t>
    <rPh sb="4" eb="6">
      <t>ソウゴウ</t>
    </rPh>
    <rPh sb="6" eb="8">
      <t>ジギョウ</t>
    </rPh>
    <rPh sb="8" eb="11">
      <t>タイショウシャ</t>
    </rPh>
    <rPh sb="11" eb="12">
      <t>スウ</t>
    </rPh>
    <rPh sb="13" eb="14">
      <t>ニン</t>
    </rPh>
    <phoneticPr fontId="5"/>
  </si>
  <si>
    <t>20. 年齢補正後の認定率（％）</t>
    <phoneticPr fontId="5"/>
  </si>
  <si>
    <t xml:space="preserve"> 年齢補正後の重度認定率（％）</t>
    <phoneticPr fontId="5"/>
  </si>
  <si>
    <t xml:space="preserve"> 年齢補正後の軽度認定率（％）</t>
    <phoneticPr fontId="5"/>
  </si>
  <si>
    <t>21. 高齢者一人当たり現役世代数（人）</t>
    <phoneticPr fontId="5"/>
  </si>
  <si>
    <t>22. 平均寿命(歳）</t>
    <rPh sb="4" eb="6">
      <t>ヘイキン</t>
    </rPh>
    <rPh sb="6" eb="8">
      <t>ジュミョウ</t>
    </rPh>
    <rPh sb="9" eb="10">
      <t>サイ</t>
    </rPh>
    <phoneticPr fontId="5"/>
  </si>
  <si>
    <t>24. 病院・診療所・介護施設の状況</t>
    <rPh sb="4" eb="6">
      <t>ビョウイン</t>
    </rPh>
    <rPh sb="7" eb="10">
      <t>シンリョウジョ</t>
    </rPh>
    <rPh sb="11" eb="13">
      <t>カイゴ</t>
    </rPh>
    <rPh sb="13" eb="15">
      <t>シセツ</t>
    </rPh>
    <rPh sb="16" eb="18">
      <t>ジョウキョウ</t>
    </rPh>
    <phoneticPr fontId="5"/>
  </si>
  <si>
    <t xml:space="preserve"> 病床(一般）数（床）</t>
    <rPh sb="4" eb="6">
      <t>イッパン</t>
    </rPh>
    <rPh sb="9" eb="10">
      <t>ユカ</t>
    </rPh>
    <phoneticPr fontId="5"/>
  </si>
  <si>
    <t xml:space="preserve"> 病床(療養）数（床）</t>
    <rPh sb="4" eb="6">
      <t>リョウヨウ</t>
    </rPh>
    <rPh sb="9" eb="10">
      <t>ユカ</t>
    </rPh>
    <phoneticPr fontId="5"/>
  </si>
  <si>
    <t xml:space="preserve"> 有床診療所数（床）</t>
    <rPh sb="1" eb="2">
      <t>ユウ</t>
    </rPh>
    <rPh sb="2" eb="3">
      <t>ユカ</t>
    </rPh>
    <rPh sb="3" eb="5">
      <t>シンリョウ</t>
    </rPh>
    <rPh sb="5" eb="6">
      <t>ショ</t>
    </rPh>
    <rPh sb="6" eb="7">
      <t>スウ</t>
    </rPh>
    <rPh sb="8" eb="9">
      <t>ユカ</t>
    </rPh>
    <phoneticPr fontId="5"/>
  </si>
  <si>
    <t xml:space="preserve"> 無床診療所数（床）</t>
    <rPh sb="1" eb="2">
      <t>ム</t>
    </rPh>
    <rPh sb="2" eb="3">
      <t>ユカ</t>
    </rPh>
    <rPh sb="3" eb="5">
      <t>シンリョウ</t>
    </rPh>
    <rPh sb="5" eb="6">
      <t>ショ</t>
    </rPh>
    <rPh sb="6" eb="7">
      <t>スウ</t>
    </rPh>
    <rPh sb="8" eb="9">
      <t>ユカ</t>
    </rPh>
    <phoneticPr fontId="5"/>
  </si>
  <si>
    <t xml:space="preserve"> 在宅療養支援病院数（箇所）</t>
    <rPh sb="1" eb="3">
      <t>ザイタク</t>
    </rPh>
    <rPh sb="3" eb="5">
      <t>リョウヨウ</t>
    </rPh>
    <rPh sb="5" eb="7">
      <t>シエン</t>
    </rPh>
    <rPh sb="7" eb="9">
      <t>ビョウイン</t>
    </rPh>
    <rPh sb="9" eb="10">
      <t>スウ</t>
    </rPh>
    <rPh sb="11" eb="13">
      <t>カショ</t>
    </rPh>
    <phoneticPr fontId="5"/>
  </si>
  <si>
    <t xml:space="preserve"> 在宅支援診療所数(機能強化型・連携）（箇所）</t>
    <rPh sb="20" eb="22">
      <t>カショ</t>
    </rPh>
    <phoneticPr fontId="5"/>
  </si>
  <si>
    <t xml:space="preserve"> 歯科訪問診療（診療所、居宅施設数（箇所）</t>
    <phoneticPr fontId="5"/>
  </si>
  <si>
    <t xml:space="preserve"> 往診を実施する一般診療所数（箇所）</t>
    <rPh sb="4" eb="6">
      <t>ジッシ</t>
    </rPh>
    <phoneticPr fontId="5"/>
  </si>
  <si>
    <t xml:space="preserve"> 訪問診療を実施する一般診療所数 （箇所）</t>
    <rPh sb="6" eb="8">
      <t>ジッシ</t>
    </rPh>
    <phoneticPr fontId="5"/>
  </si>
  <si>
    <t xml:space="preserve"> 一般診療所による訪問診療の実施件数</t>
    <rPh sb="1" eb="3">
      <t>イッパン</t>
    </rPh>
    <rPh sb="3" eb="5">
      <t>シンリョウ</t>
    </rPh>
    <rPh sb="5" eb="6">
      <t>ジョ</t>
    </rPh>
    <rPh sb="9" eb="11">
      <t>ホウモン</t>
    </rPh>
    <rPh sb="11" eb="13">
      <t>シンリョウ</t>
    </rPh>
    <rPh sb="14" eb="16">
      <t>ジッシ</t>
    </rPh>
    <rPh sb="16" eb="18">
      <t>ケンスウ</t>
    </rPh>
    <phoneticPr fontId="5"/>
  </si>
  <si>
    <t xml:space="preserve"> 看取りを実施する一般診療所数（箇所）</t>
    <rPh sb="5" eb="7">
      <t>ジッシ</t>
    </rPh>
    <phoneticPr fontId="5"/>
  </si>
  <si>
    <t xml:space="preserve"> 一般診療所による看取りの実施件数（件）</t>
    <rPh sb="1" eb="3">
      <t>イッパン</t>
    </rPh>
    <rPh sb="3" eb="5">
      <t>シンリョウ</t>
    </rPh>
    <rPh sb="5" eb="6">
      <t>ジョ</t>
    </rPh>
    <rPh sb="9" eb="11">
      <t>ミト</t>
    </rPh>
    <rPh sb="13" eb="15">
      <t>ジッシ</t>
    </rPh>
    <rPh sb="15" eb="17">
      <t>ケンスウ</t>
    </rPh>
    <rPh sb="18" eb="19">
      <t>ケン</t>
    </rPh>
    <phoneticPr fontId="5"/>
  </si>
  <si>
    <t xml:space="preserve"> 訪問看護ステーション数(箇所）</t>
    <rPh sb="1" eb="3">
      <t>ホウモン</t>
    </rPh>
    <rPh sb="3" eb="5">
      <t>カンゴ</t>
    </rPh>
    <rPh sb="11" eb="12">
      <t>スウ</t>
    </rPh>
    <rPh sb="13" eb="15">
      <t>カショ</t>
    </rPh>
    <phoneticPr fontId="5"/>
  </si>
  <si>
    <t xml:space="preserve"> 医療機関医師数（人）</t>
    <rPh sb="1" eb="3">
      <t>イリョウ</t>
    </rPh>
    <rPh sb="3" eb="5">
      <t>キカン</t>
    </rPh>
    <rPh sb="5" eb="7">
      <t>イシ</t>
    </rPh>
    <rPh sb="7" eb="8">
      <t>スウ</t>
    </rPh>
    <rPh sb="9" eb="10">
      <t>ニン</t>
    </rPh>
    <phoneticPr fontId="5"/>
  </si>
  <si>
    <t xml:space="preserve"> (24時間対応)訪問看護ステーション看護職員数（常勤換算）（人）</t>
    <rPh sb="31" eb="32">
      <t>ニン</t>
    </rPh>
    <phoneticPr fontId="5"/>
  </si>
  <si>
    <t xml:space="preserve"> 歯科医師数（人）</t>
    <rPh sb="1" eb="3">
      <t>シカ</t>
    </rPh>
    <rPh sb="3" eb="5">
      <t>イシ</t>
    </rPh>
    <rPh sb="5" eb="6">
      <t>スウ</t>
    </rPh>
    <rPh sb="7" eb="8">
      <t>ニン</t>
    </rPh>
    <phoneticPr fontId="5"/>
  </si>
  <si>
    <t xml:space="preserve"> 薬剤師数（人）</t>
    <rPh sb="1" eb="4">
      <t>ヤクザイシ</t>
    </rPh>
    <rPh sb="4" eb="5">
      <t>スウ</t>
    </rPh>
    <rPh sb="6" eb="7">
      <t>ニン</t>
    </rPh>
    <phoneticPr fontId="5"/>
  </si>
  <si>
    <t xml:space="preserve"> 介護療養型医療施設病床数（床）</t>
    <rPh sb="1" eb="3">
      <t>カイゴ</t>
    </rPh>
    <rPh sb="3" eb="5">
      <t>リョウヨウ</t>
    </rPh>
    <rPh sb="5" eb="6">
      <t>カタ</t>
    </rPh>
    <rPh sb="6" eb="8">
      <t>イリョウ</t>
    </rPh>
    <rPh sb="8" eb="10">
      <t>シセツ</t>
    </rPh>
    <rPh sb="10" eb="11">
      <t>ビョウ</t>
    </rPh>
    <rPh sb="11" eb="12">
      <t>ユカ</t>
    </rPh>
    <rPh sb="12" eb="13">
      <t>スウ</t>
    </rPh>
    <rPh sb="14" eb="15">
      <t>ユカ</t>
    </rPh>
    <phoneticPr fontId="5"/>
  </si>
  <si>
    <t xml:space="preserve"> 介護老人保健施設定員数（人）</t>
    <rPh sb="13" eb="14">
      <t>ニン</t>
    </rPh>
    <phoneticPr fontId="5"/>
  </si>
  <si>
    <t xml:space="preserve"> 介護老人福祉施設定員数（人）</t>
    <rPh sb="5" eb="7">
      <t>フクシ</t>
    </rPh>
    <rPh sb="7" eb="9">
      <t>シセツ</t>
    </rPh>
    <rPh sb="9" eb="12">
      <t>テイインスウ</t>
    </rPh>
    <rPh sb="13" eb="14">
      <t>ニン</t>
    </rPh>
    <phoneticPr fontId="5"/>
  </si>
  <si>
    <t xml:space="preserve"> 介護医療院定員数(人）</t>
    <rPh sb="1" eb="2">
      <t>カイゴ</t>
    </rPh>
    <rPh sb="6" eb="9">
      <t>テイイn</t>
    </rPh>
    <rPh sb="10" eb="11">
      <t>ニン</t>
    </rPh>
    <phoneticPr fontId="5"/>
  </si>
  <si>
    <t xml:space="preserve"> 自宅死の割合（％）</t>
    <rPh sb="1" eb="3">
      <t>ジタク</t>
    </rPh>
    <rPh sb="3" eb="4">
      <t>シ</t>
    </rPh>
    <rPh sb="5" eb="7">
      <t>ワリアイ</t>
    </rPh>
    <phoneticPr fontId="5"/>
  </si>
  <si>
    <t xml:space="preserve"> 老人ホーム施設死の割合（％）</t>
    <rPh sb="1" eb="3">
      <t>ロウジn</t>
    </rPh>
    <rPh sb="6" eb="8">
      <t>シセツ</t>
    </rPh>
    <rPh sb="8" eb="9">
      <t>シ</t>
    </rPh>
    <rPh sb="10" eb="12">
      <t>ワリアイ</t>
    </rPh>
    <phoneticPr fontId="5"/>
  </si>
  <si>
    <t>25. 主なサービス受給構造</t>
    <rPh sb="4" eb="5">
      <t>オモ</t>
    </rPh>
    <rPh sb="10" eb="12">
      <t>ジュキュウ</t>
    </rPh>
    <rPh sb="12" eb="14">
      <t>コウゾウ</t>
    </rPh>
    <phoneticPr fontId="5"/>
  </si>
  <si>
    <t xml:space="preserve"> 訪問介護</t>
    <rPh sb="1" eb="3">
      <t>ホウモン</t>
    </rPh>
    <rPh sb="3" eb="5">
      <t>カイゴ</t>
    </rPh>
    <phoneticPr fontId="5"/>
  </si>
  <si>
    <t xml:space="preserve"> 訪問入浴介護</t>
    <rPh sb="1" eb="3">
      <t>ホウモン</t>
    </rPh>
    <rPh sb="3" eb="5">
      <t>ニュウヨク</t>
    </rPh>
    <rPh sb="5" eb="7">
      <t>カイゴ</t>
    </rPh>
    <phoneticPr fontId="5"/>
  </si>
  <si>
    <t xml:space="preserve"> 訪問看護</t>
    <rPh sb="1" eb="3">
      <t>ホウモン</t>
    </rPh>
    <rPh sb="3" eb="5">
      <t>カンゴ</t>
    </rPh>
    <phoneticPr fontId="5"/>
  </si>
  <si>
    <t xml:space="preserve"> 訪問リハビリテーション</t>
    <rPh sb="1" eb="3">
      <t>ホウモン</t>
    </rPh>
    <phoneticPr fontId="5"/>
  </si>
  <si>
    <t xml:space="preserve"> 居宅療養管理指導</t>
    <rPh sb="1" eb="3">
      <t>キョタク</t>
    </rPh>
    <rPh sb="3" eb="5">
      <t>リョウヨウ</t>
    </rPh>
    <rPh sb="5" eb="7">
      <t>カンリ</t>
    </rPh>
    <rPh sb="7" eb="9">
      <t>シドウ</t>
    </rPh>
    <phoneticPr fontId="5"/>
  </si>
  <si>
    <t xml:space="preserve"> 通所介護</t>
    <rPh sb="1" eb="3">
      <t>ツウショ</t>
    </rPh>
    <rPh sb="3" eb="5">
      <t>カイゴ</t>
    </rPh>
    <phoneticPr fontId="5"/>
  </si>
  <si>
    <t xml:space="preserve"> 通所リハビリテーション</t>
    <rPh sb="1" eb="3">
      <t>ツウショ</t>
    </rPh>
    <phoneticPr fontId="5"/>
  </si>
  <si>
    <t xml:space="preserve"> 短期入所生活介護</t>
    <rPh sb="5" eb="7">
      <t>セイカツ</t>
    </rPh>
    <rPh sb="7" eb="9">
      <t>カイゴ</t>
    </rPh>
    <phoneticPr fontId="5"/>
  </si>
  <si>
    <t xml:space="preserve"> 短期入所療養介護</t>
    <rPh sb="5" eb="7">
      <t>リョウヨウ</t>
    </rPh>
    <rPh sb="7" eb="9">
      <t>カイゴ</t>
    </rPh>
    <phoneticPr fontId="5"/>
  </si>
  <si>
    <t xml:space="preserve"> 特定施設入居者生活介護</t>
    <rPh sb="1" eb="3">
      <t>トクテイ</t>
    </rPh>
    <rPh sb="3" eb="5">
      <t>シセツ</t>
    </rPh>
    <rPh sb="5" eb="8">
      <t>ニュウキョシャ</t>
    </rPh>
    <rPh sb="8" eb="10">
      <t>セイカツ</t>
    </rPh>
    <rPh sb="10" eb="12">
      <t>カイゴ</t>
    </rPh>
    <phoneticPr fontId="5"/>
  </si>
  <si>
    <t xml:space="preserve"> 定期巡回随時対応訪問介護看護</t>
    <rPh sb="1" eb="3">
      <t>テイキ</t>
    </rPh>
    <rPh sb="3" eb="5">
      <t>ジュンカイ</t>
    </rPh>
    <rPh sb="5" eb="7">
      <t>ズイジ</t>
    </rPh>
    <rPh sb="7" eb="9">
      <t>タイオウ</t>
    </rPh>
    <rPh sb="9" eb="11">
      <t>ホウモン</t>
    </rPh>
    <rPh sb="11" eb="13">
      <t>カイゴ</t>
    </rPh>
    <rPh sb="13" eb="15">
      <t>カンゴ</t>
    </rPh>
    <phoneticPr fontId="5"/>
  </si>
  <si>
    <t xml:space="preserve"> 夜間対応型訪問介護</t>
    <rPh sb="1" eb="3">
      <t>ヤカン</t>
    </rPh>
    <rPh sb="3" eb="6">
      <t>タイオウガタ</t>
    </rPh>
    <rPh sb="6" eb="8">
      <t>ホウモン</t>
    </rPh>
    <rPh sb="8" eb="10">
      <t>カイゴ</t>
    </rPh>
    <phoneticPr fontId="5"/>
  </si>
  <si>
    <t xml:space="preserve"> 地域密着型通所介護</t>
    <rPh sb="1" eb="3">
      <t>チイキ</t>
    </rPh>
    <rPh sb="3" eb="5">
      <t>ミッチャク</t>
    </rPh>
    <rPh sb="5" eb="6">
      <t>カタ</t>
    </rPh>
    <rPh sb="6" eb="8">
      <t>ツウショ</t>
    </rPh>
    <rPh sb="8" eb="10">
      <t>カイゴ</t>
    </rPh>
    <phoneticPr fontId="5"/>
  </si>
  <si>
    <t xml:space="preserve"> 認知症対応型通所介護</t>
    <rPh sb="1" eb="3">
      <t>ニンチ</t>
    </rPh>
    <rPh sb="3" eb="4">
      <t>ショウ</t>
    </rPh>
    <rPh sb="4" eb="6">
      <t>タイオウ</t>
    </rPh>
    <rPh sb="6" eb="7">
      <t>カタ</t>
    </rPh>
    <rPh sb="7" eb="9">
      <t>ツウショ</t>
    </rPh>
    <rPh sb="9" eb="11">
      <t>カイゴ</t>
    </rPh>
    <phoneticPr fontId="5"/>
  </si>
  <si>
    <t xml:space="preserve"> 小規模多機能型居宅介護</t>
    <rPh sb="1" eb="4">
      <t>ショウキボ</t>
    </rPh>
    <rPh sb="4" eb="7">
      <t>タキノウ</t>
    </rPh>
    <rPh sb="7" eb="8">
      <t>カタ</t>
    </rPh>
    <rPh sb="8" eb="10">
      <t>キョタク</t>
    </rPh>
    <rPh sb="10" eb="12">
      <t>カイゴ</t>
    </rPh>
    <phoneticPr fontId="5"/>
  </si>
  <si>
    <t xml:space="preserve"> 看護小規模多機能型居宅介護</t>
    <rPh sb="1" eb="3">
      <t>カンゴ</t>
    </rPh>
    <rPh sb="3" eb="6">
      <t>ショウキボ</t>
    </rPh>
    <rPh sb="6" eb="9">
      <t>タキノウ</t>
    </rPh>
    <rPh sb="9" eb="10">
      <t>カタ</t>
    </rPh>
    <rPh sb="10" eb="12">
      <t>キョタク</t>
    </rPh>
    <rPh sb="12" eb="14">
      <t>カイゴ</t>
    </rPh>
    <phoneticPr fontId="5"/>
  </si>
  <si>
    <t xml:space="preserve"> 認知症対応型共同生活介護</t>
    <rPh sb="1" eb="4">
      <t>ニンチショウ</t>
    </rPh>
    <rPh sb="4" eb="7">
      <t>タイオウガタ</t>
    </rPh>
    <rPh sb="7" eb="11">
      <t>キョウドウセイカツ</t>
    </rPh>
    <rPh sb="11" eb="13">
      <t>カイゴ</t>
    </rPh>
    <phoneticPr fontId="5"/>
  </si>
  <si>
    <t xml:space="preserve"> 地域密着型特定施設入居者生活介護</t>
    <rPh sb="5" eb="6">
      <t>ガタ</t>
    </rPh>
    <phoneticPr fontId="5"/>
  </si>
  <si>
    <t xml:space="preserve"> 地域密着型介護老人福祉施設入居者生活介護</t>
    <rPh sb="1" eb="3">
      <t>チイキ</t>
    </rPh>
    <rPh sb="3" eb="6">
      <t>ミッチャクガタ</t>
    </rPh>
    <rPh sb="14" eb="17">
      <t>ニュウキョシャ</t>
    </rPh>
    <rPh sb="17" eb="19">
      <t>セイカツ</t>
    </rPh>
    <rPh sb="19" eb="21">
      <t>カイゴ</t>
    </rPh>
    <phoneticPr fontId="5"/>
  </si>
  <si>
    <t xml:space="preserve"> 介護老人福祉施設</t>
    <phoneticPr fontId="12"/>
  </si>
  <si>
    <t xml:space="preserve"> 介護老人保健施設</t>
    <phoneticPr fontId="5"/>
  </si>
  <si>
    <t xml:space="preserve"> 介護療養型医療施設</t>
    <phoneticPr fontId="5"/>
  </si>
  <si>
    <t xml:space="preserve"> 介護医療院</t>
    <rPh sb="1" eb="3">
      <t>カイゴ</t>
    </rPh>
    <rPh sb="3" eb="6">
      <t>イリョウ</t>
    </rPh>
    <phoneticPr fontId="5"/>
  </si>
  <si>
    <t>26. 介護予防・日常生活支援総合事業の実施状況</t>
    <rPh sb="4" eb="6">
      <t>カイゴ</t>
    </rPh>
    <rPh sb="6" eb="8">
      <t>ヨボウ</t>
    </rPh>
    <rPh sb="9" eb="11">
      <t>ニチジョウ</t>
    </rPh>
    <rPh sb="11" eb="13">
      <t>セイカツ</t>
    </rPh>
    <rPh sb="13" eb="15">
      <t>シエン</t>
    </rPh>
    <rPh sb="15" eb="17">
      <t>ソウゴウ</t>
    </rPh>
    <rPh sb="17" eb="19">
      <t>ジギョウ</t>
    </rPh>
    <rPh sb="20" eb="22">
      <t>ジッシ</t>
    </rPh>
    <rPh sb="22" eb="24">
      <t>ジョウキョウ</t>
    </rPh>
    <phoneticPr fontId="5"/>
  </si>
  <si>
    <t>27. 包括的支援事業の実施状況</t>
    <rPh sb="4" eb="7">
      <t>ホウカツテキ</t>
    </rPh>
    <rPh sb="7" eb="9">
      <t>シエン</t>
    </rPh>
    <rPh sb="9" eb="11">
      <t>ジギョウ</t>
    </rPh>
    <rPh sb="12" eb="14">
      <t>ジッシ</t>
    </rPh>
    <rPh sb="14" eb="16">
      <t>ジョウキョウ</t>
    </rPh>
    <phoneticPr fontId="5"/>
  </si>
  <si>
    <t xml:space="preserve"> 訪問介護（訪問介護相当）</t>
    <rPh sb="1" eb="3">
      <t>ホウモン</t>
    </rPh>
    <rPh sb="3" eb="5">
      <t>カイゴ</t>
    </rPh>
    <rPh sb="6" eb="8">
      <t>ホウモン</t>
    </rPh>
    <rPh sb="8" eb="10">
      <t>カイゴ</t>
    </rPh>
    <rPh sb="10" eb="12">
      <t>ソウトウ</t>
    </rPh>
    <phoneticPr fontId="5"/>
  </si>
  <si>
    <t xml:space="preserve"> 訪問サービスＡ（基準緩和）</t>
    <rPh sb="1" eb="3">
      <t>ホウモン</t>
    </rPh>
    <rPh sb="9" eb="11">
      <t>キジュン</t>
    </rPh>
    <rPh sb="11" eb="13">
      <t>カンワ</t>
    </rPh>
    <phoneticPr fontId="5"/>
  </si>
  <si>
    <t xml:space="preserve"> 訪問サービスＢ（住民主体による支援）</t>
    <rPh sb="1" eb="3">
      <t>ホウモン</t>
    </rPh>
    <rPh sb="9" eb="11">
      <t>ジュウミン</t>
    </rPh>
    <rPh sb="11" eb="13">
      <t>シュタイ</t>
    </rPh>
    <rPh sb="16" eb="18">
      <t>シエン</t>
    </rPh>
    <phoneticPr fontId="5"/>
  </si>
  <si>
    <t xml:space="preserve"> 訪問サービスＣ（短期集中予防サービス）</t>
    <rPh sb="1" eb="3">
      <t>ホウモン</t>
    </rPh>
    <rPh sb="9" eb="11">
      <t>タンキ</t>
    </rPh>
    <rPh sb="11" eb="13">
      <t>シュウチュウ</t>
    </rPh>
    <rPh sb="13" eb="15">
      <t>ヨボウ</t>
    </rPh>
    <phoneticPr fontId="5"/>
  </si>
  <si>
    <t xml:space="preserve"> 訪問サービスＤ（移動支援）</t>
    <rPh sb="1" eb="3">
      <t>ホウモン</t>
    </rPh>
    <rPh sb="9" eb="11">
      <t>イドウ</t>
    </rPh>
    <rPh sb="11" eb="13">
      <t>シエン</t>
    </rPh>
    <phoneticPr fontId="5"/>
  </si>
  <si>
    <t xml:space="preserve"> 通所介護（通所介護相当）</t>
    <rPh sb="1" eb="3">
      <t>ツウショ</t>
    </rPh>
    <rPh sb="3" eb="5">
      <t>カイゴ</t>
    </rPh>
    <rPh sb="6" eb="8">
      <t>ツウショ</t>
    </rPh>
    <rPh sb="8" eb="10">
      <t>カイゴ</t>
    </rPh>
    <rPh sb="10" eb="12">
      <t>ソウトウ</t>
    </rPh>
    <phoneticPr fontId="5"/>
  </si>
  <si>
    <t xml:space="preserve"> 通所型サービスＡ（緩和した基準によるサービス）</t>
    <rPh sb="1" eb="3">
      <t>ツウショ</t>
    </rPh>
    <rPh sb="3" eb="4">
      <t>ガタ</t>
    </rPh>
    <rPh sb="10" eb="12">
      <t>カンワ</t>
    </rPh>
    <rPh sb="14" eb="16">
      <t>キジュン</t>
    </rPh>
    <phoneticPr fontId="5"/>
  </si>
  <si>
    <t xml:space="preserve"> 通所型サービスＢ（住民主体による支援）</t>
    <rPh sb="1" eb="3">
      <t>ツウショ</t>
    </rPh>
    <rPh sb="3" eb="4">
      <t>ガタ</t>
    </rPh>
    <rPh sb="10" eb="12">
      <t>ジュウミン</t>
    </rPh>
    <rPh sb="12" eb="14">
      <t>シュタイ</t>
    </rPh>
    <rPh sb="17" eb="19">
      <t>シエン</t>
    </rPh>
    <phoneticPr fontId="5"/>
  </si>
  <si>
    <t xml:space="preserve"> 通所型サービスＣ（短期集中予防サービス）</t>
    <rPh sb="1" eb="3">
      <t>ツウショ</t>
    </rPh>
    <rPh sb="3" eb="4">
      <t>ガタ</t>
    </rPh>
    <rPh sb="10" eb="12">
      <t>タンキ</t>
    </rPh>
    <rPh sb="12" eb="14">
      <t>シュウチュウ</t>
    </rPh>
    <rPh sb="14" eb="16">
      <t>ヨボウ</t>
    </rPh>
    <phoneticPr fontId="5"/>
  </si>
  <si>
    <t xml:space="preserve"> 配食サービス</t>
    <rPh sb="1" eb="2">
      <t>クバ</t>
    </rPh>
    <phoneticPr fontId="5"/>
  </si>
  <si>
    <t>(1) 訪問型サービス</t>
    <rPh sb="4" eb="6">
      <t>ホウモン</t>
    </rPh>
    <rPh sb="6" eb="7">
      <t>ガタ</t>
    </rPh>
    <phoneticPr fontId="5"/>
  </si>
  <si>
    <t>(2) 通所型サービス</t>
    <rPh sb="4" eb="6">
      <t>ツウショ</t>
    </rPh>
    <rPh sb="6" eb="7">
      <t>ガタ</t>
    </rPh>
    <phoneticPr fontId="5"/>
  </si>
  <si>
    <t>(3) その他の生活支援サービス</t>
    <rPh sb="6" eb="7">
      <t>タ</t>
    </rPh>
    <rPh sb="8" eb="10">
      <t>セイカツ</t>
    </rPh>
    <rPh sb="10" eb="12">
      <t>シエン</t>
    </rPh>
    <phoneticPr fontId="5"/>
  </si>
  <si>
    <t>(4) 介護予防ケアマネジメント</t>
    <rPh sb="4" eb="6">
      <t>カイゴ</t>
    </rPh>
    <rPh sb="6" eb="8">
      <t>ヨボウ</t>
    </rPh>
    <phoneticPr fontId="5"/>
  </si>
  <si>
    <t>(5) 一般介護予防事業</t>
    <rPh sb="4" eb="6">
      <t>イッパン</t>
    </rPh>
    <rPh sb="6" eb="8">
      <t>カイゴ</t>
    </rPh>
    <rPh sb="8" eb="10">
      <t>ヨボウ</t>
    </rPh>
    <rPh sb="10" eb="12">
      <t>ジギョウカキ フトイカッコカショ</t>
    </rPh>
    <phoneticPr fontId="5"/>
  </si>
  <si>
    <t>(1) 地域ケア会議実施状況</t>
    <rPh sb="4" eb="6">
      <t>チイキ</t>
    </rPh>
    <rPh sb="8" eb="10">
      <t>カイギ</t>
    </rPh>
    <rPh sb="10" eb="12">
      <t>ジッシ</t>
    </rPh>
    <rPh sb="12" eb="14">
      <t>ジョウキョウ</t>
    </rPh>
    <phoneticPr fontId="5"/>
  </si>
  <si>
    <t>(2) 生活支援体制整備事業</t>
    <rPh sb="4" eb="6">
      <t>セイカツ</t>
    </rPh>
    <rPh sb="6" eb="8">
      <t>シエン</t>
    </rPh>
    <rPh sb="8" eb="10">
      <t>タイセイ</t>
    </rPh>
    <rPh sb="10" eb="12">
      <t>セイビ</t>
    </rPh>
    <rPh sb="12" eb="14">
      <t>ジギョウ</t>
    </rPh>
    <phoneticPr fontId="5"/>
  </si>
  <si>
    <t xml:space="preserve"> ①地域ケア会議個別会議（困難事例）</t>
    <rPh sb="2" eb="4">
      <t>チイキ</t>
    </rPh>
    <rPh sb="6" eb="8">
      <t>カイギ</t>
    </rPh>
    <rPh sb="8" eb="10">
      <t>コベツ</t>
    </rPh>
    <rPh sb="10" eb="12">
      <t>カイギ</t>
    </rPh>
    <rPh sb="13" eb="15">
      <t>コンナン</t>
    </rPh>
    <rPh sb="15" eb="17">
      <t>ジレイ</t>
    </rPh>
    <phoneticPr fontId="5"/>
  </si>
  <si>
    <t xml:space="preserve"> ②地域ケア会議個別会議（自立支援型ケアマネジメント）</t>
    <rPh sb="2" eb="4">
      <t>チイキ</t>
    </rPh>
    <rPh sb="6" eb="8">
      <t>カイギ</t>
    </rPh>
    <rPh sb="8" eb="10">
      <t>コベツ</t>
    </rPh>
    <rPh sb="10" eb="12">
      <t>カイギ</t>
    </rPh>
    <rPh sb="13" eb="15">
      <t>ジリツ</t>
    </rPh>
    <rPh sb="15" eb="18">
      <t>シエンガタ</t>
    </rPh>
    <phoneticPr fontId="5"/>
  </si>
  <si>
    <t xml:space="preserve"> ③地域ケア個別会議（地域課題（テーマ別）の検討（例：在宅医療介護連携））</t>
    <rPh sb="2" eb="4">
      <t>チイキ</t>
    </rPh>
    <rPh sb="6" eb="8">
      <t>コベツ</t>
    </rPh>
    <rPh sb="8" eb="10">
      <t>カイギ</t>
    </rPh>
    <rPh sb="11" eb="13">
      <t>チイキ</t>
    </rPh>
    <rPh sb="13" eb="15">
      <t>カダイ</t>
    </rPh>
    <rPh sb="19" eb="20">
      <t>ベツ</t>
    </rPh>
    <rPh sb="22" eb="24">
      <t>ケントウ</t>
    </rPh>
    <rPh sb="25" eb="26">
      <t>レイ</t>
    </rPh>
    <rPh sb="27" eb="29">
      <t>ザイタク</t>
    </rPh>
    <rPh sb="29" eb="31">
      <t>イリョウ</t>
    </rPh>
    <rPh sb="31" eb="33">
      <t>カイゴ</t>
    </rPh>
    <rPh sb="33" eb="35">
      <t>レンケイ</t>
    </rPh>
    <phoneticPr fontId="5"/>
  </si>
  <si>
    <t xml:space="preserve"> ④地域ケア推進会議（施策検討）</t>
    <rPh sb="2" eb="4">
      <t>チイキ</t>
    </rPh>
    <rPh sb="6" eb="8">
      <t>スイシン</t>
    </rPh>
    <rPh sb="8" eb="10">
      <t>カイギ</t>
    </rPh>
    <rPh sb="11" eb="13">
      <t>シサク</t>
    </rPh>
    <rPh sb="13" eb="15">
      <t>ケントウ</t>
    </rPh>
    <phoneticPr fontId="5"/>
  </si>
  <si>
    <t xml:space="preserve"> ①協議体（第二層）設置の有無</t>
    <rPh sb="2" eb="5">
      <t>キョウギタイ</t>
    </rPh>
    <rPh sb="6" eb="7">
      <t>ダイ</t>
    </rPh>
    <rPh sb="7" eb="9">
      <t>ニソウ</t>
    </rPh>
    <rPh sb="10" eb="12">
      <t>セッチ</t>
    </rPh>
    <rPh sb="13" eb="15">
      <t>ウム</t>
    </rPh>
    <phoneticPr fontId="5"/>
  </si>
  <si>
    <t xml:space="preserve"> ②生活支援コーディネーター数（人）</t>
    <rPh sb="2" eb="4">
      <t>セイカツ</t>
    </rPh>
    <rPh sb="4" eb="6">
      <t>シエン</t>
    </rPh>
    <rPh sb="14" eb="15">
      <t>スウ</t>
    </rPh>
    <rPh sb="16" eb="17">
      <t>ニン</t>
    </rPh>
    <phoneticPr fontId="5"/>
  </si>
  <si>
    <t>(3) 認知症総合支援事業</t>
    <rPh sb="4" eb="7">
      <t>ニンチショウ</t>
    </rPh>
    <rPh sb="7" eb="9">
      <t>ソウゴウ</t>
    </rPh>
    <rPh sb="9" eb="11">
      <t>シエン</t>
    </rPh>
    <rPh sb="11" eb="13">
      <t>ジギョウ</t>
    </rPh>
    <phoneticPr fontId="5"/>
  </si>
  <si>
    <t xml:space="preserve"> ①認知症初期集中支援チーム対応件数（件）</t>
    <rPh sb="2" eb="5">
      <t>ニンチショウ</t>
    </rPh>
    <rPh sb="5" eb="7">
      <t>ショキ</t>
    </rPh>
    <rPh sb="7" eb="9">
      <t>シュウチュウ</t>
    </rPh>
    <rPh sb="9" eb="11">
      <t>シエン</t>
    </rPh>
    <rPh sb="14" eb="16">
      <t>タイオウ</t>
    </rPh>
    <rPh sb="16" eb="18">
      <t>ケンスウ</t>
    </rPh>
    <rPh sb="19" eb="20">
      <t>ケン</t>
    </rPh>
    <phoneticPr fontId="5"/>
  </si>
  <si>
    <t xml:space="preserve"> ②認知症サポーター数（人）</t>
    <rPh sb="2" eb="5">
      <t>ニンチショウ</t>
    </rPh>
    <rPh sb="10" eb="11">
      <t>スウ</t>
    </rPh>
    <rPh sb="12" eb="13">
      <t>ニン</t>
    </rPh>
    <phoneticPr fontId="5"/>
  </si>
  <si>
    <t xml:space="preserve"> ③認知症地域支援推進員数（人）</t>
    <rPh sb="2" eb="5">
      <t>ニンチショウ</t>
    </rPh>
    <rPh sb="5" eb="7">
      <t>チイキ</t>
    </rPh>
    <rPh sb="7" eb="9">
      <t>シエン</t>
    </rPh>
    <rPh sb="9" eb="12">
      <t>スイシンイン</t>
    </rPh>
    <rPh sb="12" eb="13">
      <t>スウ</t>
    </rPh>
    <rPh sb="14" eb="15">
      <t>ニン</t>
    </rPh>
    <phoneticPr fontId="5"/>
  </si>
  <si>
    <t xml:space="preserve"> ④認知症サポート医数（人）</t>
    <rPh sb="2" eb="5">
      <t>ニンチショウ</t>
    </rPh>
    <rPh sb="9" eb="10">
      <t>イ</t>
    </rPh>
    <rPh sb="10" eb="11">
      <t>スウ</t>
    </rPh>
    <rPh sb="12" eb="13">
      <t>ニン</t>
    </rPh>
    <phoneticPr fontId="5"/>
  </si>
  <si>
    <t>(4) 在宅医療・介護連携推進事業</t>
    <rPh sb="4" eb="6">
      <t>ザイタク</t>
    </rPh>
    <rPh sb="6" eb="8">
      <t>イリョウ</t>
    </rPh>
    <rPh sb="9" eb="11">
      <t>カイゴ</t>
    </rPh>
    <rPh sb="11" eb="13">
      <t>レンケイ</t>
    </rPh>
    <rPh sb="13" eb="15">
      <t>スイシン</t>
    </rPh>
    <rPh sb="15" eb="17">
      <t>ジギョウ</t>
    </rPh>
    <phoneticPr fontId="5"/>
  </si>
  <si>
    <t xml:space="preserve"> ①在宅医療介護連携推進協議会開催数（回）</t>
    <rPh sb="2" eb="4">
      <t>ザイタク</t>
    </rPh>
    <rPh sb="4" eb="6">
      <t>イリョウ</t>
    </rPh>
    <rPh sb="6" eb="8">
      <t>カイゴ</t>
    </rPh>
    <rPh sb="8" eb="10">
      <t>レンケイ</t>
    </rPh>
    <rPh sb="10" eb="12">
      <t>スイシン</t>
    </rPh>
    <rPh sb="12" eb="15">
      <t>キョウギカイ</t>
    </rPh>
    <rPh sb="15" eb="17">
      <t>カイサイ</t>
    </rPh>
    <rPh sb="17" eb="18">
      <t>スウ</t>
    </rPh>
    <rPh sb="19" eb="20">
      <t>カイ</t>
    </rPh>
    <phoneticPr fontId="5"/>
  </si>
  <si>
    <t xml:space="preserve"> ②在宅医療介護連携相談支援事業の運営主体</t>
    <rPh sb="2" eb="4">
      <t>ザイタク</t>
    </rPh>
    <rPh sb="3" eb="4">
      <t>タク</t>
    </rPh>
    <rPh sb="4" eb="6">
      <t>イリョウ</t>
    </rPh>
    <rPh sb="6" eb="8">
      <t>カイゴ</t>
    </rPh>
    <rPh sb="8" eb="10">
      <t>レンケイ</t>
    </rPh>
    <rPh sb="10" eb="12">
      <t>ソウダン</t>
    </rPh>
    <rPh sb="12" eb="14">
      <t>シエン</t>
    </rPh>
    <rPh sb="14" eb="16">
      <t>ジギョウ</t>
    </rPh>
    <rPh sb="17" eb="19">
      <t>ウンエイ</t>
    </rPh>
    <rPh sb="19" eb="21">
      <t>シュタイ</t>
    </rPh>
    <phoneticPr fontId="5"/>
  </si>
  <si>
    <t>28. 独自施策</t>
    <rPh sb="4" eb="6">
      <t>ドクジ</t>
    </rPh>
    <rPh sb="6" eb="8">
      <t>シサク</t>
    </rPh>
    <phoneticPr fontId="5"/>
  </si>
  <si>
    <t xml:space="preserve"> 市町村特別給付</t>
    <rPh sb="1" eb="4">
      <t>シチョウソン</t>
    </rPh>
    <rPh sb="4" eb="6">
      <t>トクベツ</t>
    </rPh>
    <rPh sb="6" eb="8">
      <t>キュウフ</t>
    </rPh>
    <phoneticPr fontId="5"/>
  </si>
  <si>
    <t xml:space="preserve"> 保健福祉事業</t>
    <rPh sb="1" eb="3">
      <t>ホケン</t>
    </rPh>
    <rPh sb="3" eb="5">
      <t>フクシ</t>
    </rPh>
    <rPh sb="5" eb="7">
      <t>ジギョウ</t>
    </rPh>
    <phoneticPr fontId="5"/>
  </si>
  <si>
    <t>29. 地域包括支援センター</t>
    <rPh sb="0" eb="2">
      <t>ゼンタイ</t>
    </rPh>
    <rPh sb="2" eb="3">
      <t>スウ</t>
    </rPh>
    <rPh sb="5" eb="7">
      <t>カショ</t>
    </rPh>
    <phoneticPr fontId="5"/>
  </si>
  <si>
    <t>要介護リスク者割合</t>
    <rPh sb="0" eb="1">
      <t>ヨウ</t>
    </rPh>
    <rPh sb="1" eb="3">
      <t>カイゴ</t>
    </rPh>
    <rPh sb="6" eb="7">
      <t>シャ</t>
    </rPh>
    <rPh sb="7" eb="9">
      <t>ワリアイ</t>
    </rPh>
    <phoneticPr fontId="5"/>
  </si>
  <si>
    <t>社会参加者割合</t>
    <rPh sb="0" eb="2">
      <t>シャカイ</t>
    </rPh>
    <rPh sb="2" eb="4">
      <t>サンカ</t>
    </rPh>
    <rPh sb="4" eb="5">
      <t>シャ</t>
    </rPh>
    <rPh sb="5" eb="7">
      <t>ワリアイ</t>
    </rPh>
    <phoneticPr fontId="5"/>
  </si>
  <si>
    <t>　運動機能低下の割合（％）</t>
    <rPh sb="1" eb="3">
      <t>ウンドウ</t>
    </rPh>
    <rPh sb="3" eb="5">
      <t>キノウ</t>
    </rPh>
    <rPh sb="5" eb="7">
      <t>テイカ</t>
    </rPh>
    <rPh sb="8" eb="10">
      <t>ワリアイ</t>
    </rPh>
    <phoneticPr fontId="5"/>
  </si>
  <si>
    <t>　閉じこもりの割合（％）</t>
    <rPh sb="1" eb="2">
      <t>ト</t>
    </rPh>
    <rPh sb="7" eb="9">
      <t>ワリアイ</t>
    </rPh>
    <phoneticPr fontId="5"/>
  </si>
  <si>
    <t>　物忘れがある者の割合（％）</t>
    <rPh sb="1" eb="3">
      <t>モノワス</t>
    </rPh>
    <rPh sb="7" eb="8">
      <t>モノ</t>
    </rPh>
    <rPh sb="9" eb="11">
      <t>ワリアイ</t>
    </rPh>
    <phoneticPr fontId="5"/>
  </si>
  <si>
    <t>　スポーツの会参加割合（月１回以上）（％）</t>
    <rPh sb="6" eb="7">
      <t>カイ</t>
    </rPh>
    <rPh sb="7" eb="9">
      <t>サンカ</t>
    </rPh>
    <rPh sb="9" eb="11">
      <t>ワリアイ</t>
    </rPh>
    <rPh sb="12" eb="13">
      <t>ツキ</t>
    </rPh>
    <rPh sb="14" eb="15">
      <t>カイ</t>
    </rPh>
    <rPh sb="15" eb="17">
      <t>イジョウ</t>
    </rPh>
    <phoneticPr fontId="5"/>
  </si>
  <si>
    <t>　趣味の会参加者割合（月１回以上）（％）</t>
    <rPh sb="1" eb="3">
      <t>シュミ</t>
    </rPh>
    <rPh sb="4" eb="5">
      <t>カイ</t>
    </rPh>
    <rPh sb="5" eb="7">
      <t>サンカ</t>
    </rPh>
    <rPh sb="7" eb="8">
      <t>シャ</t>
    </rPh>
    <rPh sb="8" eb="10">
      <t>ワリアイ</t>
    </rPh>
    <rPh sb="13" eb="14">
      <t>カイ</t>
    </rPh>
    <rPh sb="14" eb="16">
      <t>イジョウ</t>
    </rPh>
    <phoneticPr fontId="5"/>
  </si>
  <si>
    <t>　ボランティアの会参加者割合（月１回以上）（％）</t>
    <rPh sb="8" eb="9">
      <t>カイ</t>
    </rPh>
    <rPh sb="9" eb="11">
      <t>サンカ</t>
    </rPh>
    <rPh sb="11" eb="12">
      <t>シャ</t>
    </rPh>
    <rPh sb="12" eb="14">
      <t>ワリアイ</t>
    </rPh>
    <rPh sb="17" eb="18">
      <t>カイ</t>
    </rPh>
    <rPh sb="18" eb="20">
      <t>イジョウ</t>
    </rPh>
    <phoneticPr fontId="5"/>
  </si>
  <si>
    <t>　収入のある仕事がある者の割合（月１回以上）（％）</t>
    <rPh sb="1" eb="3">
      <t>シュウニュウ</t>
    </rPh>
    <rPh sb="6" eb="8">
      <t>シゴト</t>
    </rPh>
    <rPh sb="11" eb="12">
      <t xml:space="preserve">モノノ </t>
    </rPh>
    <rPh sb="13" eb="15">
      <t>ワリアイ</t>
    </rPh>
    <rPh sb="19" eb="21">
      <t>イジョウ</t>
    </rPh>
    <phoneticPr fontId="5"/>
  </si>
  <si>
    <t>　介護給付費</t>
    <rPh sb="1" eb="3">
      <t>カイゴ</t>
    </rPh>
    <rPh sb="3" eb="5">
      <t>キュウフ</t>
    </rPh>
    <rPh sb="5" eb="6">
      <t>ヒ</t>
    </rPh>
    <phoneticPr fontId="5"/>
  </si>
  <si>
    <t>　予防給付費</t>
    <rPh sb="1" eb="3">
      <t>ヨボウ</t>
    </rPh>
    <rPh sb="3" eb="5">
      <t>キュウフ</t>
    </rPh>
    <rPh sb="5" eb="6">
      <t>ヒ</t>
    </rPh>
    <phoneticPr fontId="5"/>
  </si>
  <si>
    <t>　高額介護サービス費/高額医療合算介護サービス費</t>
    <rPh sb="1" eb="3">
      <t>コウガク</t>
    </rPh>
    <rPh sb="3" eb="5">
      <t>カイゴ</t>
    </rPh>
    <rPh sb="9" eb="10">
      <t>ヒ</t>
    </rPh>
    <rPh sb="11" eb="13">
      <t>コウガク</t>
    </rPh>
    <rPh sb="13" eb="15">
      <t>イリョウ</t>
    </rPh>
    <rPh sb="15" eb="17">
      <t>ガッサン</t>
    </rPh>
    <rPh sb="23" eb="24">
      <t>ヒ</t>
    </rPh>
    <phoneticPr fontId="5"/>
  </si>
  <si>
    <t>　特定入所者サービス費</t>
    <rPh sb="1" eb="3">
      <t>トクテイ</t>
    </rPh>
    <rPh sb="3" eb="5">
      <t>ニュウショ</t>
    </rPh>
    <rPh sb="5" eb="6">
      <t>シャ</t>
    </rPh>
    <rPh sb="10" eb="11">
      <t>ヒ</t>
    </rPh>
    <phoneticPr fontId="5"/>
  </si>
  <si>
    <t>　審査支払手数料</t>
    <rPh sb="1" eb="3">
      <t>シンサ</t>
    </rPh>
    <rPh sb="3" eb="5">
      <t>シハラ</t>
    </rPh>
    <rPh sb="5" eb="8">
      <t>テスウリョウ</t>
    </rPh>
    <phoneticPr fontId="5"/>
  </si>
  <si>
    <t>　介護予防・生活支援サービス事業費</t>
    <rPh sb="1" eb="3">
      <t>カイゴ</t>
    </rPh>
    <rPh sb="3" eb="5">
      <t>ヨボウ</t>
    </rPh>
    <rPh sb="6" eb="10">
      <t>セイカツシエン</t>
    </rPh>
    <rPh sb="14" eb="17">
      <t>ジギョウヒ</t>
    </rPh>
    <phoneticPr fontId="5"/>
  </si>
  <si>
    <t>　一般介護予防事業費</t>
    <rPh sb="1" eb="3">
      <t>イッパン</t>
    </rPh>
    <rPh sb="3" eb="5">
      <t>カイゴ</t>
    </rPh>
    <rPh sb="5" eb="7">
      <t>ヨボウ</t>
    </rPh>
    <rPh sb="7" eb="10">
      <t>ジギョウヒ</t>
    </rPh>
    <phoneticPr fontId="5"/>
  </si>
  <si>
    <t>　包括的支援事業・任意事業費</t>
    <rPh sb="1" eb="3">
      <t>ホウカツ</t>
    </rPh>
    <rPh sb="3" eb="4">
      <t>テキ</t>
    </rPh>
    <rPh sb="4" eb="6">
      <t>シエン</t>
    </rPh>
    <rPh sb="6" eb="8">
      <t>ジギョウ</t>
    </rPh>
    <rPh sb="9" eb="11">
      <t>ニンイ</t>
    </rPh>
    <rPh sb="11" eb="13">
      <t>ジギョウ</t>
    </rPh>
    <rPh sb="13" eb="14">
      <t>ヒ</t>
    </rPh>
    <phoneticPr fontId="5"/>
  </si>
  <si>
    <t>　保険料</t>
    <rPh sb="1" eb="4">
      <t>ホケンリョウ</t>
    </rPh>
    <phoneticPr fontId="5"/>
  </si>
  <si>
    <t>　分担金及び負担金</t>
    <rPh sb="1" eb="4">
      <t>ブンタンキン</t>
    </rPh>
    <rPh sb="4" eb="5">
      <t>オヨ</t>
    </rPh>
    <rPh sb="6" eb="8">
      <t>フタン</t>
    </rPh>
    <rPh sb="8" eb="9">
      <t>キン</t>
    </rPh>
    <phoneticPr fontId="5"/>
  </si>
  <si>
    <t>　使用料及び手数料</t>
    <rPh sb="1" eb="4">
      <t>シヨウリョウ</t>
    </rPh>
    <rPh sb="4" eb="5">
      <t>オヨ</t>
    </rPh>
    <rPh sb="6" eb="9">
      <t>テスウリョウ</t>
    </rPh>
    <phoneticPr fontId="5"/>
  </si>
  <si>
    <t>　介護保険料</t>
    <rPh sb="1" eb="3">
      <t>カイゴ</t>
    </rPh>
    <rPh sb="3" eb="6">
      <t>ホケンリョウ</t>
    </rPh>
    <phoneticPr fontId="5"/>
  </si>
  <si>
    <t>支払基金
交付金</t>
    <rPh sb="0" eb="2">
      <t>シハラ</t>
    </rPh>
    <rPh sb="2" eb="4">
      <t>キキン</t>
    </rPh>
    <phoneticPr fontId="5"/>
  </si>
  <si>
    <t>都道府県
支出金</t>
    <rPh sb="0" eb="4">
      <t>トドウフケン</t>
    </rPh>
    <phoneticPr fontId="5"/>
  </si>
  <si>
    <t>　相互財政安定化事業交付金</t>
    <rPh sb="1" eb="3">
      <t>ソウゴ</t>
    </rPh>
    <rPh sb="3" eb="5">
      <t>ザイセイ</t>
    </rPh>
    <rPh sb="5" eb="8">
      <t>アンテイカ</t>
    </rPh>
    <rPh sb="8" eb="10">
      <t>ジギョウ</t>
    </rPh>
    <rPh sb="10" eb="13">
      <t>コウフキン</t>
    </rPh>
    <phoneticPr fontId="5"/>
  </si>
  <si>
    <t>　財産収入</t>
    <rPh sb="1" eb="3">
      <t>ザイサン</t>
    </rPh>
    <rPh sb="3" eb="5">
      <t>シュウニュウ</t>
    </rPh>
    <phoneticPr fontId="5"/>
  </si>
  <si>
    <t>　寄付金</t>
    <rPh sb="1" eb="4">
      <t>キフキン</t>
    </rPh>
    <phoneticPr fontId="5"/>
  </si>
  <si>
    <t>　繰入金</t>
    <rPh sb="1" eb="3">
      <t>クリイレ</t>
    </rPh>
    <rPh sb="3" eb="4">
      <t>キン</t>
    </rPh>
    <phoneticPr fontId="5"/>
  </si>
  <si>
    <t>　繰越金</t>
    <rPh sb="1" eb="3">
      <t>クリコシ</t>
    </rPh>
    <rPh sb="3" eb="4">
      <t>キン</t>
    </rPh>
    <phoneticPr fontId="5"/>
  </si>
  <si>
    <t>　諸収入</t>
    <rPh sb="1" eb="2">
      <t>ショ</t>
    </rPh>
    <rPh sb="2" eb="4">
      <t>シュウニュウ</t>
    </rPh>
    <phoneticPr fontId="5"/>
  </si>
  <si>
    <t>　居宅介護サービス（%）</t>
    <rPh sb="1" eb="3">
      <t>キョタク</t>
    </rPh>
    <rPh sb="3" eb="5">
      <t>カイゴ</t>
    </rPh>
    <phoneticPr fontId="5"/>
  </si>
  <si>
    <t>　地域密着型サービス(%)</t>
    <rPh sb="1" eb="3">
      <t>チイキ</t>
    </rPh>
    <rPh sb="3" eb="5">
      <t>ミッチャク</t>
    </rPh>
    <rPh sb="5" eb="6">
      <t>カタ</t>
    </rPh>
    <phoneticPr fontId="5"/>
  </si>
  <si>
    <t>　施設介護サービス(%)</t>
    <rPh sb="1" eb="3">
      <t>シセツ</t>
    </rPh>
    <rPh sb="3" eb="5">
      <t>カイゴ</t>
    </rPh>
    <phoneticPr fontId="5"/>
  </si>
  <si>
    <t>　居宅介護サービス(%)</t>
    <rPh sb="1" eb="3">
      <t>キョタク</t>
    </rPh>
    <rPh sb="3" eb="5">
      <t>カイゴ</t>
    </rPh>
    <phoneticPr fontId="5"/>
  </si>
  <si>
    <t>36.　保険料月額基準額の推移（円）</t>
    <rPh sb="16" eb="17">
      <t xml:space="preserve">エン </t>
    </rPh>
    <phoneticPr fontId="5"/>
  </si>
  <si>
    <t>37.　保険料段階数</t>
    <rPh sb="9" eb="10">
      <t>スウ</t>
    </rPh>
    <phoneticPr fontId="5"/>
  </si>
  <si>
    <t>38.　介護給付費準備基金残高（円）</t>
    <phoneticPr fontId="5"/>
  </si>
  <si>
    <t>39.　準備基金一人当たり残高（円）</t>
    <phoneticPr fontId="5"/>
  </si>
  <si>
    <t>40.　保険料収納率</t>
    <rPh sb="4" eb="7">
      <t>ホケンリョウ</t>
    </rPh>
    <rPh sb="7" eb="9">
      <t>シュウノウ</t>
    </rPh>
    <rPh sb="9" eb="10">
      <t>リツ</t>
    </rPh>
    <phoneticPr fontId="5"/>
  </si>
  <si>
    <t>32. 　介護予防支援・居宅介護支援（ケアマネジメント）件数、サービス利用件数、受給者数（要介護度別）</t>
    <rPh sb="5" eb="7">
      <t>カイゴ</t>
    </rPh>
    <rPh sb="7" eb="9">
      <t>ヨボウ</t>
    </rPh>
    <rPh sb="9" eb="11">
      <t>シエン</t>
    </rPh>
    <rPh sb="12" eb="14">
      <t>キョタク</t>
    </rPh>
    <rPh sb="14" eb="16">
      <t>カイゴ</t>
    </rPh>
    <rPh sb="16" eb="18">
      <t>シエン</t>
    </rPh>
    <rPh sb="28" eb="30">
      <t>ケンスウ</t>
    </rPh>
    <rPh sb="35" eb="37">
      <t>リヨウ</t>
    </rPh>
    <rPh sb="37" eb="39">
      <t>ケンスウ</t>
    </rPh>
    <rPh sb="40" eb="43">
      <t>ジュキュウシャ</t>
    </rPh>
    <rPh sb="43" eb="44">
      <t>スウ</t>
    </rPh>
    <rPh sb="45" eb="48">
      <t>ヨウカイゴ</t>
    </rPh>
    <rPh sb="48" eb="49">
      <t>ド</t>
    </rPh>
    <rPh sb="49" eb="50">
      <t>ベツ</t>
    </rPh>
    <phoneticPr fontId="5"/>
  </si>
  <si>
    <t>33.　保険料構造（月額換算相当）</t>
    <phoneticPr fontId="5"/>
  </si>
  <si>
    <t>34.  所得段階別第1号被保険者数等</t>
    <rPh sb="0" eb="2">
      <t>クブン</t>
    </rPh>
    <phoneticPr fontId="3"/>
  </si>
  <si>
    <t>35.  サービス費割合、受給者割合</t>
    <rPh sb="13" eb="16">
      <t>ジュキュウ</t>
    </rPh>
    <rPh sb="16" eb="18">
      <t>ワリアイ</t>
    </rPh>
    <phoneticPr fontId="5"/>
  </si>
  <si>
    <t>41.  介護保険特別会計経理状況　保険事業勘定</t>
    <phoneticPr fontId="5"/>
  </si>
  <si>
    <t xml:space="preserve"> 介護サービス等諸費</t>
    <rPh sb="1" eb="3">
      <t>カイゴ</t>
    </rPh>
    <rPh sb="7" eb="8">
      <t>トウ</t>
    </rPh>
    <rPh sb="8" eb="10">
      <t>ショヒ</t>
    </rPh>
    <phoneticPr fontId="5"/>
  </si>
  <si>
    <t xml:space="preserve"> 介護予防サービス等諸費</t>
    <rPh sb="1" eb="3">
      <t>カイゴ</t>
    </rPh>
    <rPh sb="3" eb="5">
      <t>ヨボウ</t>
    </rPh>
    <rPh sb="9" eb="10">
      <t>トウ</t>
    </rPh>
    <rPh sb="10" eb="12">
      <t>ショヒ</t>
    </rPh>
    <phoneticPr fontId="5"/>
  </si>
  <si>
    <t xml:space="preserve"> 高額介護サービス等費</t>
    <rPh sb="1" eb="3">
      <t>コウガク</t>
    </rPh>
    <rPh sb="3" eb="5">
      <t>カイゴ</t>
    </rPh>
    <rPh sb="9" eb="10">
      <t>トウ</t>
    </rPh>
    <rPh sb="10" eb="11">
      <t>ヒ</t>
    </rPh>
    <phoneticPr fontId="5"/>
  </si>
  <si>
    <t xml:space="preserve"> 高額医療合算介護サービス等費</t>
    <rPh sb="1" eb="3">
      <t>コウガク</t>
    </rPh>
    <rPh sb="3" eb="5">
      <t>イリョウ</t>
    </rPh>
    <rPh sb="5" eb="7">
      <t>ガッサン</t>
    </rPh>
    <rPh sb="7" eb="9">
      <t>カイゴ</t>
    </rPh>
    <rPh sb="13" eb="14">
      <t>トウ</t>
    </rPh>
    <rPh sb="14" eb="15">
      <t>ヒ</t>
    </rPh>
    <phoneticPr fontId="5"/>
  </si>
  <si>
    <t xml:space="preserve"> 特定入所者介護サービス等費</t>
    <rPh sb="1" eb="3">
      <t>トクテイ</t>
    </rPh>
    <rPh sb="3" eb="6">
      <t>ニュウショシャ</t>
    </rPh>
    <rPh sb="6" eb="8">
      <t>カイゴ</t>
    </rPh>
    <rPh sb="12" eb="13">
      <t>トウ</t>
    </rPh>
    <rPh sb="13" eb="14">
      <t>ヒ</t>
    </rPh>
    <phoneticPr fontId="5"/>
  </si>
  <si>
    <t xml:space="preserve"> 審査支払手数料</t>
    <rPh sb="1" eb="3">
      <t>シンサ</t>
    </rPh>
    <rPh sb="3" eb="5">
      <t>シハラ</t>
    </rPh>
    <rPh sb="5" eb="8">
      <t>テスウリョウ</t>
    </rPh>
    <phoneticPr fontId="5"/>
  </si>
  <si>
    <t xml:space="preserve"> 市町村特別給付費</t>
    <rPh sb="1" eb="4">
      <t>シチョウソン</t>
    </rPh>
    <rPh sb="4" eb="6">
      <t>トクベツ</t>
    </rPh>
    <rPh sb="6" eb="8">
      <t>キュウフ</t>
    </rPh>
    <rPh sb="8" eb="9">
      <t>ヒ</t>
    </rPh>
    <phoneticPr fontId="5"/>
  </si>
  <si>
    <t xml:space="preserve"> その他</t>
    <rPh sb="3" eb="4">
      <t>タ</t>
    </rPh>
    <phoneticPr fontId="5"/>
  </si>
  <si>
    <t xml:space="preserve"> 計</t>
    <rPh sb="1" eb="2">
      <t>ケイ</t>
    </rPh>
    <phoneticPr fontId="5"/>
  </si>
  <si>
    <t xml:space="preserve"> 介護予防・生活支援サービス事業費</t>
    <rPh sb="1" eb="3">
      <t>カイゴ</t>
    </rPh>
    <rPh sb="3" eb="5">
      <t>ヨボウ</t>
    </rPh>
    <rPh sb="6" eb="8">
      <t>セイカツ</t>
    </rPh>
    <rPh sb="8" eb="10">
      <t>シエン</t>
    </rPh>
    <rPh sb="14" eb="16">
      <t>ジギョウ</t>
    </rPh>
    <rPh sb="16" eb="17">
      <t>ヒ</t>
    </rPh>
    <phoneticPr fontId="5"/>
  </si>
  <si>
    <t xml:space="preserve"> 一般介護予防事業費</t>
    <rPh sb="1" eb="3">
      <t>イッパン</t>
    </rPh>
    <rPh sb="3" eb="5">
      <t>カイゴ</t>
    </rPh>
    <rPh sb="5" eb="7">
      <t>ヨボウ</t>
    </rPh>
    <rPh sb="7" eb="9">
      <t>ジギョウ</t>
    </rPh>
    <rPh sb="9" eb="10">
      <t>ヒ</t>
    </rPh>
    <phoneticPr fontId="5"/>
  </si>
  <si>
    <t xml:space="preserve"> 介護予防把握事業</t>
    <rPh sb="1" eb="3">
      <t>カイゴ</t>
    </rPh>
    <rPh sb="3" eb="5">
      <t>ヨボウ</t>
    </rPh>
    <rPh sb="5" eb="7">
      <t>ハアク</t>
    </rPh>
    <rPh sb="7" eb="9">
      <t>ジギョウ</t>
    </rPh>
    <phoneticPr fontId="5"/>
  </si>
  <si>
    <t xml:space="preserve"> 介護予防普及啓発事業</t>
    <rPh sb="1" eb="3">
      <t>カイゴ</t>
    </rPh>
    <rPh sb="3" eb="5">
      <t>ヨボウ</t>
    </rPh>
    <rPh sb="5" eb="7">
      <t>フキュウ</t>
    </rPh>
    <rPh sb="7" eb="9">
      <t>ケイハツ</t>
    </rPh>
    <rPh sb="9" eb="11">
      <t>ジギョウ</t>
    </rPh>
    <phoneticPr fontId="5"/>
  </si>
  <si>
    <t xml:space="preserve"> 地域介護予防活動支援事業</t>
    <rPh sb="1" eb="3">
      <t>チイキ</t>
    </rPh>
    <rPh sb="3" eb="5">
      <t>カイゴ</t>
    </rPh>
    <rPh sb="5" eb="7">
      <t>ヨボウ</t>
    </rPh>
    <rPh sb="7" eb="9">
      <t>カツドウ</t>
    </rPh>
    <rPh sb="9" eb="11">
      <t>シエン</t>
    </rPh>
    <rPh sb="11" eb="13">
      <t>ジギョウ</t>
    </rPh>
    <phoneticPr fontId="5"/>
  </si>
  <si>
    <t xml:space="preserve"> 一般介護予防事業評価事業</t>
    <rPh sb="1" eb="3">
      <t>イッパン</t>
    </rPh>
    <rPh sb="3" eb="5">
      <t>カイゴ</t>
    </rPh>
    <rPh sb="5" eb="7">
      <t>ヨボウ</t>
    </rPh>
    <rPh sb="7" eb="9">
      <t>ジギョウ</t>
    </rPh>
    <rPh sb="9" eb="11">
      <t>ヒョウカ</t>
    </rPh>
    <rPh sb="11" eb="13">
      <t>ジギョウ</t>
    </rPh>
    <phoneticPr fontId="5"/>
  </si>
  <si>
    <t xml:space="preserve"> 地域リハビリテーション活動支援事業</t>
    <rPh sb="1" eb="3">
      <t>チイキ</t>
    </rPh>
    <rPh sb="12" eb="14">
      <t>カツドウ</t>
    </rPh>
    <rPh sb="14" eb="16">
      <t>シエン</t>
    </rPh>
    <rPh sb="16" eb="18">
      <t>ジギョウ</t>
    </rPh>
    <phoneticPr fontId="5"/>
  </si>
  <si>
    <t xml:space="preserve"> 包括的支援事業・任意事業</t>
    <rPh sb="1" eb="4">
      <t>ホウカツテキ</t>
    </rPh>
    <rPh sb="4" eb="6">
      <t>シエン</t>
    </rPh>
    <rPh sb="6" eb="8">
      <t>ジギョウ</t>
    </rPh>
    <rPh sb="9" eb="11">
      <t>ニンイ</t>
    </rPh>
    <rPh sb="11" eb="13">
      <t>ジギョウ</t>
    </rPh>
    <phoneticPr fontId="5"/>
  </si>
  <si>
    <t xml:space="preserve"> 地域包括支援センター運営事業</t>
    <rPh sb="1" eb="3">
      <t>チイキ</t>
    </rPh>
    <rPh sb="3" eb="5">
      <t>ホウカツ</t>
    </rPh>
    <rPh sb="5" eb="7">
      <t>シエン</t>
    </rPh>
    <rPh sb="11" eb="13">
      <t>ウンエイ</t>
    </rPh>
    <rPh sb="13" eb="15">
      <t>ジギョウ</t>
    </rPh>
    <phoneticPr fontId="5"/>
  </si>
  <si>
    <t xml:space="preserve"> 任意事業</t>
    <phoneticPr fontId="5"/>
  </si>
  <si>
    <t xml:space="preserve"> 在宅医療・介護連携事業</t>
    <phoneticPr fontId="5"/>
  </si>
  <si>
    <t xml:space="preserve"> 生活支援体制整備事業</t>
    <phoneticPr fontId="5"/>
  </si>
  <si>
    <t xml:space="preserve"> 認知症総合支援事業</t>
    <phoneticPr fontId="5"/>
  </si>
  <si>
    <t xml:space="preserve"> 地域ケア会議</t>
    <phoneticPr fontId="5"/>
  </si>
  <si>
    <t xml:space="preserve"> 介護サービス事業勘定繰出金</t>
    <rPh sb="1" eb="3">
      <t>カイゴ</t>
    </rPh>
    <rPh sb="7" eb="9">
      <t>ジギョウ</t>
    </rPh>
    <rPh sb="9" eb="11">
      <t>カンジョウ</t>
    </rPh>
    <rPh sb="11" eb="13">
      <t>クリダ</t>
    </rPh>
    <rPh sb="13" eb="14">
      <t>キン</t>
    </rPh>
    <phoneticPr fontId="5"/>
  </si>
  <si>
    <t xml:space="preserve"> 他会計繰出金</t>
    <rPh sb="1" eb="2">
      <t>タ</t>
    </rPh>
    <rPh sb="2" eb="4">
      <t>カイケイ</t>
    </rPh>
    <rPh sb="4" eb="6">
      <t>クリダ</t>
    </rPh>
    <rPh sb="6" eb="7">
      <t>キン</t>
    </rPh>
    <phoneticPr fontId="5"/>
  </si>
  <si>
    <t>42.   認定者・認定率（第１号被保険者）</t>
    <rPh sb="6" eb="8">
      <t>ニンテイ</t>
    </rPh>
    <rPh sb="8" eb="9">
      <t>シャ</t>
    </rPh>
    <rPh sb="10" eb="12">
      <t>ニンテイ</t>
    </rPh>
    <rPh sb="12" eb="13">
      <t>リツ</t>
    </rPh>
    <phoneticPr fontId="5"/>
  </si>
  <si>
    <t xml:space="preserve"> 認定率（％）</t>
    <rPh sb="1" eb="3">
      <t>ニンテイ</t>
    </rPh>
    <rPh sb="3" eb="4">
      <t>リツ</t>
    </rPh>
    <phoneticPr fontId="5"/>
  </si>
  <si>
    <t>〔入力支援シート５〕35. サービス費割合、受給者割合を算出します。決算額を記入してください。</t>
    <rPh sb="28" eb="30">
      <t>サンシュツ</t>
    </rPh>
    <rPh sb="34" eb="36">
      <t>ケッサン</t>
    </rPh>
    <rPh sb="36" eb="37">
      <t>ガク</t>
    </rPh>
    <rPh sb="38" eb="40">
      <t>キニュウ</t>
    </rPh>
    <phoneticPr fontId="5"/>
  </si>
  <si>
    <t xml:space="preserve"> 居宅（介護予防）サービス</t>
    <rPh sb="4" eb="6">
      <t>カイゴ</t>
    </rPh>
    <rPh sb="6" eb="8">
      <t>ヨボウ</t>
    </rPh>
    <phoneticPr fontId="20"/>
  </si>
  <si>
    <t xml:space="preserve"> 訪問サービス</t>
    <phoneticPr fontId="20"/>
  </si>
  <si>
    <t xml:space="preserve"> 訪問介護</t>
    <phoneticPr fontId="20"/>
  </si>
  <si>
    <t xml:space="preserve"> 訪問入浴介護</t>
    <phoneticPr fontId="20"/>
  </si>
  <si>
    <t xml:space="preserve"> 訪問看護</t>
    <phoneticPr fontId="20"/>
  </si>
  <si>
    <t xml:space="preserve"> 訪問リハビリテーション</t>
    <phoneticPr fontId="20"/>
  </si>
  <si>
    <t xml:space="preserve"> 居宅療養管理指導</t>
    <phoneticPr fontId="20"/>
  </si>
  <si>
    <t xml:space="preserve"> 通所サービス</t>
    <rPh sb="1" eb="3">
      <t>ツウショ</t>
    </rPh>
    <phoneticPr fontId="20"/>
  </si>
  <si>
    <t xml:space="preserve"> 通所介護</t>
    <phoneticPr fontId="20"/>
  </si>
  <si>
    <t xml:space="preserve"> 通所リハビリテーション</t>
    <phoneticPr fontId="20"/>
  </si>
  <si>
    <t xml:space="preserve"> 短期入所サービス</t>
    <phoneticPr fontId="5"/>
  </si>
  <si>
    <t xml:space="preserve"> 短期入所生活介護</t>
    <phoneticPr fontId="20"/>
  </si>
  <si>
    <t xml:space="preserve"> 短期入所療養介護（介護老人保健施設）</t>
    <phoneticPr fontId="20"/>
  </si>
  <si>
    <t xml:space="preserve"> 短期入所療養介護（介護療養型医療施設等）</t>
    <phoneticPr fontId="20"/>
  </si>
  <si>
    <t xml:space="preserve"> 短期入所療養介護（介護医療院）</t>
    <phoneticPr fontId="20"/>
  </si>
  <si>
    <t xml:space="preserve"> 福祉用具・住宅改修サービス</t>
    <rPh sb="1" eb="3">
      <t>フクシ</t>
    </rPh>
    <rPh sb="3" eb="5">
      <t>ヨウグ</t>
    </rPh>
    <rPh sb="6" eb="8">
      <t>ジュウタク</t>
    </rPh>
    <rPh sb="8" eb="10">
      <t>カイシュウ</t>
    </rPh>
    <phoneticPr fontId="20"/>
  </si>
  <si>
    <t xml:space="preserve"> 福祉用具貸与</t>
    <phoneticPr fontId="20"/>
  </si>
  <si>
    <t xml:space="preserve"> 福祉用具購入費</t>
    <rPh sb="1" eb="3">
      <t>フクシ</t>
    </rPh>
    <rPh sb="3" eb="5">
      <t>ヨウグ</t>
    </rPh>
    <rPh sb="5" eb="8">
      <t>コウニュウヒ</t>
    </rPh>
    <phoneticPr fontId="20"/>
  </si>
  <si>
    <t xml:space="preserve"> 住宅改修費</t>
    <rPh sb="1" eb="3">
      <t>ジュウタク</t>
    </rPh>
    <rPh sb="3" eb="5">
      <t>カイシュウ</t>
    </rPh>
    <rPh sb="5" eb="6">
      <t>ヒ</t>
    </rPh>
    <phoneticPr fontId="20"/>
  </si>
  <si>
    <t xml:space="preserve"> 特定施設入居者生活介護</t>
    <rPh sb="1" eb="3">
      <t>トクテイ</t>
    </rPh>
    <rPh sb="3" eb="5">
      <t>シセツ</t>
    </rPh>
    <rPh sb="5" eb="8">
      <t>ニュウキョシャ</t>
    </rPh>
    <rPh sb="8" eb="10">
      <t>セイカツ</t>
    </rPh>
    <rPh sb="10" eb="12">
      <t>カイゴ</t>
    </rPh>
    <phoneticPr fontId="20"/>
  </si>
  <si>
    <t xml:space="preserve"> 介護予防支援・居宅介護支援</t>
    <phoneticPr fontId="20"/>
  </si>
  <si>
    <t xml:space="preserve"> 地域密着型（介護予防）サービス</t>
    <rPh sb="1" eb="3">
      <t>チイキ</t>
    </rPh>
    <rPh sb="3" eb="6">
      <t>ミッチャクガタ</t>
    </rPh>
    <rPh sb="7" eb="9">
      <t>カイゴ</t>
    </rPh>
    <rPh sb="9" eb="11">
      <t>ヨボウ</t>
    </rPh>
    <phoneticPr fontId="20"/>
  </si>
  <si>
    <t xml:space="preserve"> 定期巡回・随時対応型訪問介護看護</t>
    <rPh sb="1" eb="3">
      <t>テイキ</t>
    </rPh>
    <rPh sb="3" eb="5">
      <t>ジュンカイ</t>
    </rPh>
    <rPh sb="6" eb="8">
      <t>ズイジ</t>
    </rPh>
    <rPh sb="8" eb="10">
      <t>タイオウ</t>
    </rPh>
    <rPh sb="10" eb="11">
      <t>ガタ</t>
    </rPh>
    <rPh sb="11" eb="13">
      <t>ホウモン</t>
    </rPh>
    <rPh sb="13" eb="15">
      <t>カイゴ</t>
    </rPh>
    <rPh sb="15" eb="17">
      <t>カンゴ</t>
    </rPh>
    <phoneticPr fontId="20"/>
  </si>
  <si>
    <t xml:space="preserve"> 夜間対応型訪問介護</t>
    <rPh sb="1" eb="3">
      <t>ヤカン</t>
    </rPh>
    <rPh sb="3" eb="6">
      <t>タイオウガタ</t>
    </rPh>
    <rPh sb="6" eb="8">
      <t>ホウモン</t>
    </rPh>
    <rPh sb="8" eb="10">
      <t>カイゴ</t>
    </rPh>
    <phoneticPr fontId="20"/>
  </si>
  <si>
    <t xml:space="preserve"> 地域密着型通所介護</t>
    <rPh sb="1" eb="3">
      <t>チイキ</t>
    </rPh>
    <rPh sb="3" eb="6">
      <t>ミッチャクガタ</t>
    </rPh>
    <rPh sb="6" eb="8">
      <t>ツウショ</t>
    </rPh>
    <rPh sb="8" eb="10">
      <t>カイゴ</t>
    </rPh>
    <phoneticPr fontId="20"/>
  </si>
  <si>
    <t xml:space="preserve"> 認知症対応型通所介護</t>
    <rPh sb="1" eb="4">
      <t>ニンチショウ</t>
    </rPh>
    <rPh sb="4" eb="6">
      <t>タイオウ</t>
    </rPh>
    <rPh sb="6" eb="7">
      <t>ガタ</t>
    </rPh>
    <rPh sb="7" eb="9">
      <t>ツウショ</t>
    </rPh>
    <rPh sb="9" eb="11">
      <t>カイゴ</t>
    </rPh>
    <phoneticPr fontId="20"/>
  </si>
  <si>
    <t xml:space="preserve"> 小規模多機能型居宅介護</t>
    <rPh sb="1" eb="4">
      <t>ショウキボ</t>
    </rPh>
    <rPh sb="4" eb="7">
      <t>タキノウ</t>
    </rPh>
    <rPh sb="7" eb="8">
      <t>ガタ</t>
    </rPh>
    <rPh sb="8" eb="10">
      <t>キョタク</t>
    </rPh>
    <rPh sb="10" eb="12">
      <t>カイゴ</t>
    </rPh>
    <phoneticPr fontId="20"/>
  </si>
  <si>
    <t xml:space="preserve"> 認知症対応型共同生活介護</t>
    <rPh sb="1" eb="4">
      <t>ニンチショウ</t>
    </rPh>
    <rPh sb="4" eb="6">
      <t>タイオウ</t>
    </rPh>
    <rPh sb="6" eb="7">
      <t>ガタ</t>
    </rPh>
    <rPh sb="7" eb="9">
      <t>キョウドウ</t>
    </rPh>
    <rPh sb="9" eb="11">
      <t>セイカツ</t>
    </rPh>
    <rPh sb="11" eb="13">
      <t>カイゴ</t>
    </rPh>
    <phoneticPr fontId="20"/>
  </si>
  <si>
    <t xml:space="preserve"> 地域密着型特定施設入居者生活介護</t>
    <rPh sb="1" eb="3">
      <t>チイキ</t>
    </rPh>
    <rPh sb="3" eb="6">
      <t>ミッチャクガタ</t>
    </rPh>
    <rPh sb="6" eb="8">
      <t>トクテイ</t>
    </rPh>
    <rPh sb="8" eb="10">
      <t>シセツ</t>
    </rPh>
    <rPh sb="10" eb="13">
      <t>ニュウキョシャ</t>
    </rPh>
    <rPh sb="13" eb="15">
      <t>セイカツ</t>
    </rPh>
    <rPh sb="15" eb="17">
      <t>カイゴ</t>
    </rPh>
    <phoneticPr fontId="20"/>
  </si>
  <si>
    <t xml:space="preserve"> 地域密着型介護老人福祉施設入所者生活介護</t>
    <phoneticPr fontId="20"/>
  </si>
  <si>
    <t xml:space="preserve"> 複合型サービス(看護小規模多機能型居宅介護)</t>
    <phoneticPr fontId="20"/>
  </si>
  <si>
    <t xml:space="preserve"> 施設サービス</t>
    <phoneticPr fontId="20"/>
  </si>
  <si>
    <t xml:space="preserve"> 介護老人福祉施設</t>
    <phoneticPr fontId="5"/>
  </si>
  <si>
    <t xml:space="preserve"> 介護老人保健施設</t>
    <phoneticPr fontId="5"/>
  </si>
  <si>
    <t xml:space="preserve"> 介護療養型医療施設</t>
    <phoneticPr fontId="20"/>
  </si>
  <si>
    <t xml:space="preserve"> 介護医療院 </t>
    <phoneticPr fontId="20"/>
  </si>
  <si>
    <t xml:space="preserve"> 総計</t>
    <phoneticPr fontId="20"/>
  </si>
  <si>
    <t xml:space="preserve"> 第1号被保険者</t>
    <rPh sb="1" eb="2">
      <t>ダイ</t>
    </rPh>
    <rPh sb="3" eb="4">
      <t>ゴウ</t>
    </rPh>
    <rPh sb="4" eb="8">
      <t>ヒホケンシャ</t>
    </rPh>
    <phoneticPr fontId="14"/>
  </si>
  <si>
    <t xml:space="preserve"> 第2号被保険者</t>
    <rPh sb="1" eb="2">
      <t>ダイ</t>
    </rPh>
    <rPh sb="3" eb="4">
      <t>ゴウ</t>
    </rPh>
    <rPh sb="4" eb="8">
      <t>ヒホケンシャ</t>
    </rPh>
    <phoneticPr fontId="14"/>
  </si>
  <si>
    <t xml:space="preserve"> 介護サービス費等諸費</t>
    <rPh sb="1" eb="3">
      <t>カイゴ</t>
    </rPh>
    <rPh sb="7" eb="8">
      <t>ヒ</t>
    </rPh>
    <rPh sb="8" eb="9">
      <t>トウ</t>
    </rPh>
    <rPh sb="9" eb="10">
      <t>ショ</t>
    </rPh>
    <rPh sb="10" eb="11">
      <t>ヒ</t>
    </rPh>
    <phoneticPr fontId="5"/>
  </si>
  <si>
    <t xml:space="preserve"> 介護サービス給付費</t>
    <rPh sb="1" eb="3">
      <t>カイゴ</t>
    </rPh>
    <rPh sb="7" eb="9">
      <t>キュウフ</t>
    </rPh>
    <rPh sb="9" eb="10">
      <t>ヒ</t>
    </rPh>
    <phoneticPr fontId="5"/>
  </si>
  <si>
    <t xml:space="preserve"> 居宅介護サービス給付費</t>
    <phoneticPr fontId="5"/>
  </si>
  <si>
    <t xml:space="preserve"> 特例居宅介護サービス給付費</t>
    <phoneticPr fontId="5"/>
  </si>
  <si>
    <t xml:space="preserve"> 地域密着型介護サービス給付費</t>
    <phoneticPr fontId="5"/>
  </si>
  <si>
    <t xml:space="preserve"> 特例地域密着型介護サービス給付費</t>
    <phoneticPr fontId="5"/>
  </si>
  <si>
    <t xml:space="preserve"> 施設介護サービス給付費</t>
    <phoneticPr fontId="5"/>
  </si>
  <si>
    <t xml:space="preserve"> 特例施設介護サービス給付費</t>
    <phoneticPr fontId="5"/>
  </si>
  <si>
    <t xml:space="preserve"> 居宅介護福祉用具購入費</t>
    <phoneticPr fontId="5"/>
  </si>
  <si>
    <t xml:space="preserve"> 居宅介護住宅改修費</t>
    <phoneticPr fontId="5"/>
  </si>
  <si>
    <t xml:space="preserve"> 居宅介護サービス計画給付費</t>
    <phoneticPr fontId="5"/>
  </si>
  <si>
    <t xml:space="preserve"> 特例居宅介護サービス計画給付費</t>
    <phoneticPr fontId="5"/>
  </si>
  <si>
    <t xml:space="preserve"> 介護予防サービス給付費</t>
    <phoneticPr fontId="5"/>
  </si>
  <si>
    <t xml:space="preserve"> 特例介護予防サービス給付費</t>
    <phoneticPr fontId="5"/>
  </si>
  <si>
    <t xml:space="preserve"> 介護予防福祉用具購入費</t>
    <phoneticPr fontId="5"/>
  </si>
  <si>
    <t xml:space="preserve"> 介護予防住宅改修費</t>
    <phoneticPr fontId="5"/>
  </si>
  <si>
    <t xml:space="preserve"> 介護予防サービス計画給付費</t>
    <phoneticPr fontId="5"/>
  </si>
  <si>
    <t xml:space="preserve"> 特例介護予防サービス計画給付費</t>
    <phoneticPr fontId="5"/>
  </si>
  <si>
    <t xml:space="preserve"> 介護予防地域密着型介護サービス給付費</t>
    <phoneticPr fontId="5"/>
  </si>
  <si>
    <t xml:space="preserve"> </t>
    <phoneticPr fontId="5"/>
  </si>
  <si>
    <t xml:space="preserve"> 特例介護予防地域密着型介護サービス給付費</t>
    <phoneticPr fontId="5"/>
  </si>
  <si>
    <t xml:space="preserve"> 居宅介護サービス合計</t>
    <rPh sb="1" eb="3">
      <t>キョタク</t>
    </rPh>
    <rPh sb="3" eb="5">
      <t>カイゴ</t>
    </rPh>
    <rPh sb="9" eb="11">
      <t>ゴウケイ</t>
    </rPh>
    <phoneticPr fontId="5"/>
  </si>
  <si>
    <t xml:space="preserve"> 地域密着型サービス合計</t>
    <rPh sb="1" eb="3">
      <t>チイキ</t>
    </rPh>
    <rPh sb="3" eb="6">
      <t>ミッチャクガタ</t>
    </rPh>
    <rPh sb="10" eb="12">
      <t>ゴウケイ</t>
    </rPh>
    <phoneticPr fontId="5"/>
  </si>
  <si>
    <t xml:space="preserve"> 施設介護サービス合計</t>
    <rPh sb="1" eb="3">
      <t>シセツ</t>
    </rPh>
    <rPh sb="3" eb="5">
      <t>カイゴ</t>
    </rPh>
    <rPh sb="9" eb="11">
      <t>ゴウケイ</t>
    </rPh>
    <phoneticPr fontId="5"/>
  </si>
  <si>
    <t>都道府県支出金</t>
    <phoneticPr fontId="5"/>
  </si>
  <si>
    <t>支払基金支出金</t>
    <phoneticPr fontId="5"/>
  </si>
  <si>
    <t>国庫
支出金</t>
    <phoneticPr fontId="5"/>
  </si>
  <si>
    <t>使用料及び手数料</t>
    <phoneticPr fontId="5"/>
  </si>
  <si>
    <t>分担金及び負担金</t>
    <phoneticPr fontId="5"/>
  </si>
  <si>
    <t xml:space="preserve"> 介護保険料</t>
    <phoneticPr fontId="5"/>
  </si>
  <si>
    <t xml:space="preserve"> 認定審査会負担金</t>
    <phoneticPr fontId="5"/>
  </si>
  <si>
    <t xml:space="preserve"> その他</t>
    <phoneticPr fontId="5"/>
  </si>
  <si>
    <t xml:space="preserve"> 計</t>
    <phoneticPr fontId="5"/>
  </si>
  <si>
    <t xml:space="preserve"> 使用料</t>
    <phoneticPr fontId="5"/>
  </si>
  <si>
    <t xml:space="preserve"> 手数料</t>
    <phoneticPr fontId="5"/>
  </si>
  <si>
    <t xml:space="preserve"> 計</t>
    <phoneticPr fontId="5"/>
  </si>
  <si>
    <t xml:space="preserve"> 介護給付費負担金</t>
    <phoneticPr fontId="5"/>
  </si>
  <si>
    <t xml:space="preserve"> 調整交付金</t>
    <phoneticPr fontId="5"/>
  </si>
  <si>
    <t xml:space="preserve"> 地域支援事業交付金（介護予防・日常生活支援総合事業）</t>
    <phoneticPr fontId="5"/>
  </si>
  <si>
    <t xml:space="preserve"> 地域支援事業交付金（介護予防・日常生活支援総合事業以外）</t>
    <rPh sb="26" eb="28">
      <t>イガイ</t>
    </rPh>
    <phoneticPr fontId="5"/>
  </si>
  <si>
    <t xml:space="preserve"> 保険者機能強化推進交付金</t>
    <phoneticPr fontId="5"/>
  </si>
  <si>
    <t xml:space="preserve"> 介護給付交付金</t>
    <phoneticPr fontId="5"/>
  </si>
  <si>
    <t xml:space="preserve"> 地域支援事業支援交付金</t>
    <phoneticPr fontId="5"/>
  </si>
  <si>
    <t xml:space="preserve"> 都道府県負担金</t>
    <phoneticPr fontId="5"/>
  </si>
  <si>
    <t xml:space="preserve"> 財政安定化基金支出金</t>
    <phoneticPr fontId="5"/>
  </si>
  <si>
    <t xml:space="preserve"> 地域支援事業交付金（介護予防・日常生活支援総合事業）</t>
    <phoneticPr fontId="5"/>
  </si>
  <si>
    <t xml:space="preserve"> 地域支援事業交付金（介護予防・日常生活支援総合事業以外）</t>
    <phoneticPr fontId="5"/>
  </si>
  <si>
    <t xml:space="preserve"> その他</t>
    <phoneticPr fontId="5"/>
  </si>
  <si>
    <t xml:space="preserve"> 計</t>
    <phoneticPr fontId="5"/>
  </si>
  <si>
    <t xml:space="preserve"> 相互財政安定化事業交付金</t>
    <phoneticPr fontId="5"/>
  </si>
  <si>
    <t xml:space="preserve"> 財産収入</t>
    <phoneticPr fontId="5"/>
  </si>
  <si>
    <t xml:space="preserve"> 寄付金</t>
    <phoneticPr fontId="5"/>
  </si>
  <si>
    <t xml:space="preserve"> 一般会計繰入金12.5％</t>
    <phoneticPr fontId="5"/>
  </si>
  <si>
    <t xml:space="preserve"> 総務費に係る一般会計繰入金</t>
    <phoneticPr fontId="5"/>
  </si>
  <si>
    <t xml:space="preserve"> 介護給付費準備基金繰入金</t>
    <phoneticPr fontId="5"/>
  </si>
  <si>
    <t xml:space="preserve"> 介護サービス事業勘定繰入金</t>
    <phoneticPr fontId="5"/>
  </si>
  <si>
    <t xml:space="preserve"> 地域支援事業繰入金（介護予防・日常生活支援総合事業）</t>
    <phoneticPr fontId="5"/>
  </si>
  <si>
    <t xml:space="preserve"> 地域支援事業交付金（介護予防・日常生活支援総合事業以外）</t>
    <phoneticPr fontId="5"/>
  </si>
  <si>
    <t xml:space="preserve"> 低所得者保険料軽減繰入金</t>
    <rPh sb="1" eb="5">
      <t>テイショトクシャ</t>
    </rPh>
    <rPh sb="5" eb="7">
      <t>ホケン</t>
    </rPh>
    <rPh sb="7" eb="8">
      <t>リョウ</t>
    </rPh>
    <rPh sb="8" eb="10">
      <t>ケイゲン</t>
    </rPh>
    <rPh sb="10" eb="12">
      <t>クリイレ</t>
    </rPh>
    <rPh sb="12" eb="13">
      <t>キン</t>
    </rPh>
    <phoneticPr fontId="5"/>
  </si>
  <si>
    <t xml:space="preserve"> 繰越金</t>
    <phoneticPr fontId="5"/>
  </si>
  <si>
    <t xml:space="preserve"> 諸収入</t>
    <phoneticPr fontId="5"/>
  </si>
  <si>
    <t xml:space="preserve"> 財政安定化基金貸付金</t>
    <phoneticPr fontId="5"/>
  </si>
  <si>
    <t xml:space="preserve"> 介護サービス事業勘定繰出金</t>
    <phoneticPr fontId="5"/>
  </si>
  <si>
    <t xml:space="preserve"> 他会計繰出金</t>
    <phoneticPr fontId="5"/>
  </si>
  <si>
    <t xml:space="preserve"> 予備費</t>
    <phoneticPr fontId="5"/>
  </si>
  <si>
    <t xml:space="preserve"> 基金積立金</t>
    <phoneticPr fontId="5"/>
  </si>
  <si>
    <t xml:space="preserve"> 保健福祉事業費</t>
    <phoneticPr fontId="5"/>
  </si>
  <si>
    <t xml:space="preserve"> 相互財政安定化事業負担金</t>
    <phoneticPr fontId="5"/>
  </si>
  <si>
    <t xml:space="preserve"> 財政安定化基金拠出金</t>
    <phoneticPr fontId="5"/>
  </si>
  <si>
    <t xml:space="preserve"> 財政安定化基金償還金</t>
    <phoneticPr fontId="5"/>
  </si>
  <si>
    <t xml:space="preserve"> 計</t>
    <phoneticPr fontId="5"/>
  </si>
  <si>
    <t xml:space="preserve"> その他</t>
    <phoneticPr fontId="5"/>
  </si>
  <si>
    <t xml:space="preserve"> 包括的支援事業・任意事業費</t>
    <rPh sb="1" eb="4">
      <t>ホウカツテキ</t>
    </rPh>
    <rPh sb="4" eb="6">
      <t>シエン</t>
    </rPh>
    <rPh sb="6" eb="8">
      <t>ジギョウ</t>
    </rPh>
    <rPh sb="9" eb="11">
      <t>ニンイ</t>
    </rPh>
    <rPh sb="11" eb="13">
      <t>ジギョウ</t>
    </rPh>
    <rPh sb="13" eb="14">
      <t>ヒ</t>
    </rPh>
    <phoneticPr fontId="5"/>
  </si>
  <si>
    <t xml:space="preserve"> 任意事業</t>
    <phoneticPr fontId="5"/>
  </si>
  <si>
    <t xml:space="preserve"> 生活支援体制整備事業</t>
    <phoneticPr fontId="5"/>
  </si>
  <si>
    <t xml:space="preserve"> 認知症総合支援事業</t>
    <phoneticPr fontId="5"/>
  </si>
  <si>
    <t xml:space="preserve"> 地域ケア会議</t>
    <phoneticPr fontId="5"/>
  </si>
  <si>
    <t xml:space="preserve"> 市町村特別給付費</t>
    <phoneticPr fontId="5"/>
  </si>
  <si>
    <t xml:space="preserve"> 審査支払手数料</t>
    <phoneticPr fontId="5"/>
  </si>
  <si>
    <t xml:space="preserve"> 特定入所者介護サービス等費</t>
    <phoneticPr fontId="5"/>
  </si>
  <si>
    <t xml:space="preserve"> 高額医療合算介護サービス等費</t>
    <phoneticPr fontId="5"/>
  </si>
  <si>
    <t xml:space="preserve"> 高額介護サービス等費</t>
    <phoneticPr fontId="5"/>
  </si>
  <si>
    <t xml:space="preserve"> 介護予防サービス等諸費</t>
    <phoneticPr fontId="5"/>
  </si>
  <si>
    <t xml:space="preserve"> 介護サービス等諸費</t>
    <phoneticPr fontId="5"/>
  </si>
  <si>
    <t xml:space="preserve"> 総務費</t>
    <phoneticPr fontId="5"/>
  </si>
  <si>
    <t xml:space="preserve"> 訪問型及び通所型サービスと一体的提供</t>
    <rPh sb="1" eb="3">
      <t>ホウモン</t>
    </rPh>
    <rPh sb="3" eb="4">
      <t>ガタ</t>
    </rPh>
    <rPh sb="4" eb="5">
      <t>オヨ</t>
    </rPh>
    <rPh sb="6" eb="8">
      <t>ツウショ</t>
    </rPh>
    <rPh sb="8" eb="9">
      <t>ガタ</t>
    </rPh>
    <rPh sb="14" eb="17">
      <t>イッタイテキ</t>
    </rPh>
    <rPh sb="17" eb="19">
      <t>テイキョウ</t>
    </rPh>
    <phoneticPr fontId="5"/>
  </si>
  <si>
    <t>　　定期的な安否確認及び緊急時の対応を行う対象者数</t>
    <phoneticPr fontId="5"/>
  </si>
  <si>
    <t>小規模多機能型
居宅介護(件数）</t>
    <rPh sb="0" eb="3">
      <t>ショウキボ</t>
    </rPh>
    <rPh sb="3" eb="6">
      <t>タキノウ</t>
    </rPh>
    <rPh sb="6" eb="7">
      <t>カタ</t>
    </rPh>
    <rPh sb="8" eb="10">
      <t>キョタク</t>
    </rPh>
    <rPh sb="10" eb="12">
      <t>カイゴ</t>
    </rPh>
    <rPh sb="13" eb="15">
      <t>ケンスウ</t>
    </rPh>
    <phoneticPr fontId="5"/>
  </si>
  <si>
    <t>　総務費</t>
    <rPh sb="1" eb="4">
      <t>ソウムヒ</t>
    </rPh>
    <phoneticPr fontId="5"/>
  </si>
  <si>
    <t>　財政安定化基金拠出金</t>
    <rPh sb="1" eb="3">
      <t>ザイセイ</t>
    </rPh>
    <rPh sb="3" eb="6">
      <t>アンテイカ</t>
    </rPh>
    <rPh sb="6" eb="8">
      <t>キキン</t>
    </rPh>
    <rPh sb="8" eb="11">
      <t>キョシュツキン</t>
    </rPh>
    <phoneticPr fontId="5"/>
  </si>
  <si>
    <t>　相互財政安定化事業負担金</t>
    <rPh sb="1" eb="3">
      <t>ソウゴ</t>
    </rPh>
    <rPh sb="3" eb="5">
      <t>ザイセイ</t>
    </rPh>
    <rPh sb="5" eb="8">
      <t>アンテイカ</t>
    </rPh>
    <rPh sb="8" eb="10">
      <t>ジギョウ</t>
    </rPh>
    <rPh sb="10" eb="13">
      <t>フタンキン</t>
    </rPh>
    <phoneticPr fontId="5"/>
  </si>
  <si>
    <t>　保健福祉事業費</t>
    <rPh sb="1" eb="3">
      <t>ホケン</t>
    </rPh>
    <rPh sb="3" eb="5">
      <t>フクシ</t>
    </rPh>
    <rPh sb="5" eb="8">
      <t>ジギョウヒ</t>
    </rPh>
    <phoneticPr fontId="5"/>
  </si>
  <si>
    <t>　基金積立金</t>
    <rPh sb="1" eb="3">
      <t>キキン</t>
    </rPh>
    <rPh sb="3" eb="5">
      <t>ツミタテ</t>
    </rPh>
    <rPh sb="5" eb="6">
      <t>キン</t>
    </rPh>
    <phoneticPr fontId="5"/>
  </si>
  <si>
    <t>　予備費</t>
    <rPh sb="1" eb="4">
      <t>ヨビヒ</t>
    </rPh>
    <phoneticPr fontId="5"/>
  </si>
  <si>
    <t xml:space="preserve"> 介護給付費負担金</t>
    <rPh sb="1" eb="3">
      <t>カイゴ</t>
    </rPh>
    <rPh sb="3" eb="5">
      <t>キュウフ</t>
    </rPh>
    <rPh sb="5" eb="6">
      <t>ヒ</t>
    </rPh>
    <rPh sb="6" eb="9">
      <t>フタンキン</t>
    </rPh>
    <phoneticPr fontId="5"/>
  </si>
  <si>
    <t xml:space="preserve"> 調整交付金</t>
    <rPh sb="1" eb="3">
      <t>チョウセイ</t>
    </rPh>
    <rPh sb="3" eb="6">
      <t>コウフキン</t>
    </rPh>
    <phoneticPr fontId="5"/>
  </si>
  <si>
    <t xml:space="preserve"> 地域支援事業交付金（介護予防・日常生活支援総合事業）</t>
    <rPh sb="1" eb="3">
      <t>チイキ</t>
    </rPh>
    <rPh sb="3" eb="5">
      <t>シエン</t>
    </rPh>
    <rPh sb="5" eb="7">
      <t>ジギョウ</t>
    </rPh>
    <rPh sb="7" eb="10">
      <t>コウフキン</t>
    </rPh>
    <rPh sb="11" eb="13">
      <t>カイゴ</t>
    </rPh>
    <rPh sb="13" eb="15">
      <t>ヨボウ</t>
    </rPh>
    <rPh sb="16" eb="18">
      <t>ニチジョウ</t>
    </rPh>
    <rPh sb="18" eb="20">
      <t>セイカツ</t>
    </rPh>
    <rPh sb="20" eb="22">
      <t>シエン</t>
    </rPh>
    <rPh sb="22" eb="24">
      <t>ソウゴウ</t>
    </rPh>
    <rPh sb="24" eb="26">
      <t>ジギョウ</t>
    </rPh>
    <phoneticPr fontId="5"/>
  </si>
  <si>
    <t xml:space="preserve"> 地域支援事業交付金（介護予防・日常生活支援総合事業以外）</t>
    <rPh sb="1" eb="3">
      <t>チイキ</t>
    </rPh>
    <rPh sb="3" eb="5">
      <t>シエン</t>
    </rPh>
    <rPh sb="5" eb="7">
      <t>ジギョウ</t>
    </rPh>
    <rPh sb="7" eb="10">
      <t>コウフキン</t>
    </rPh>
    <rPh sb="11" eb="13">
      <t>カイゴ</t>
    </rPh>
    <rPh sb="13" eb="15">
      <t>ヨボウ</t>
    </rPh>
    <rPh sb="16" eb="18">
      <t>ニチジョウ</t>
    </rPh>
    <rPh sb="18" eb="22">
      <t>セイカツシエン</t>
    </rPh>
    <rPh sb="22" eb="24">
      <t>ソウゴウ</t>
    </rPh>
    <rPh sb="24" eb="26">
      <t>ジギョウ</t>
    </rPh>
    <rPh sb="26" eb="28">
      <t>イガイ</t>
    </rPh>
    <phoneticPr fontId="5"/>
  </si>
  <si>
    <t xml:space="preserve"> 保険者機能強化推進交付金</t>
    <rPh sb="1" eb="3">
      <t>ホケン</t>
    </rPh>
    <rPh sb="3" eb="4">
      <t>シャ</t>
    </rPh>
    <rPh sb="4" eb="6">
      <t>キノウ</t>
    </rPh>
    <rPh sb="6" eb="8">
      <t>キョウカ</t>
    </rPh>
    <rPh sb="8" eb="10">
      <t>スイシン</t>
    </rPh>
    <rPh sb="10" eb="13">
      <t>コウフキン</t>
    </rPh>
    <phoneticPr fontId="5"/>
  </si>
  <si>
    <t xml:space="preserve"> 介護給付交付金</t>
    <rPh sb="1" eb="3">
      <t>カイゴ</t>
    </rPh>
    <rPh sb="3" eb="5">
      <t>キュウフ</t>
    </rPh>
    <rPh sb="5" eb="8">
      <t>コウフキン</t>
    </rPh>
    <phoneticPr fontId="5"/>
  </si>
  <si>
    <t xml:space="preserve"> 地域支援事業支援交付金</t>
    <rPh sb="1" eb="3">
      <t>チイキ</t>
    </rPh>
    <rPh sb="3" eb="5">
      <t>シエン</t>
    </rPh>
    <rPh sb="5" eb="7">
      <t>ジギョウ</t>
    </rPh>
    <rPh sb="7" eb="9">
      <t>シエン</t>
    </rPh>
    <rPh sb="9" eb="12">
      <t>コウフキン</t>
    </rPh>
    <phoneticPr fontId="5"/>
  </si>
  <si>
    <t xml:space="preserve"> 都道府県負担金</t>
    <rPh sb="1" eb="5">
      <t>トドウフケン</t>
    </rPh>
    <rPh sb="5" eb="8">
      <t>フタンキン</t>
    </rPh>
    <phoneticPr fontId="5"/>
  </si>
  <si>
    <t xml:space="preserve"> 財政安定化基金支出金</t>
    <rPh sb="1" eb="3">
      <t>ザイセイ</t>
    </rPh>
    <rPh sb="3" eb="6">
      <t>アンテイカ</t>
    </rPh>
    <rPh sb="6" eb="8">
      <t>キキン</t>
    </rPh>
    <rPh sb="8" eb="10">
      <t>シシュツ</t>
    </rPh>
    <rPh sb="10" eb="11">
      <t>キン</t>
    </rPh>
    <phoneticPr fontId="5"/>
  </si>
  <si>
    <t xml:space="preserve"> 地域支援事業交付金（介護予防・日常生活支援総合次事業以外）</t>
    <rPh sb="1" eb="3">
      <t>チイキ</t>
    </rPh>
    <rPh sb="3" eb="5">
      <t>シエン</t>
    </rPh>
    <rPh sb="5" eb="7">
      <t>ジギョウ</t>
    </rPh>
    <rPh sb="7" eb="10">
      <t>コウフキン</t>
    </rPh>
    <rPh sb="11" eb="13">
      <t>カイゴ</t>
    </rPh>
    <rPh sb="13" eb="15">
      <t>ヨボウ</t>
    </rPh>
    <rPh sb="16" eb="18">
      <t>ニチジョウ</t>
    </rPh>
    <rPh sb="18" eb="20">
      <t>セイカツ</t>
    </rPh>
    <rPh sb="20" eb="22">
      <t>シエン</t>
    </rPh>
    <rPh sb="22" eb="24">
      <t>ソウゴウ</t>
    </rPh>
    <rPh sb="24" eb="25">
      <t>ツギ</t>
    </rPh>
    <rPh sb="25" eb="27">
      <t>ジギョウ</t>
    </rPh>
    <rPh sb="27" eb="29">
      <t>イガイ</t>
    </rPh>
    <phoneticPr fontId="5"/>
  </si>
  <si>
    <t xml:space="preserve"> 財政安定化基金貸付金</t>
    <rPh sb="1" eb="3">
      <t>ザイセイ</t>
    </rPh>
    <rPh sb="3" eb="6">
      <t>アンテイカ</t>
    </rPh>
    <rPh sb="6" eb="8">
      <t>キキン</t>
    </rPh>
    <rPh sb="8" eb="10">
      <t>カシツケ</t>
    </rPh>
    <rPh sb="10" eb="11">
      <t>キン</t>
    </rPh>
    <phoneticPr fontId="5"/>
  </si>
  <si>
    <t xml:space="preserve"> 計</t>
    <rPh sb="1" eb="2">
      <t xml:space="preserve">ケイ </t>
    </rPh>
    <phoneticPr fontId="5"/>
  </si>
  <si>
    <t xml:space="preserve"> 37～40　保険料関連　（平成30年度）</t>
    <rPh sb="7" eb="10">
      <t>ホケンリョウ</t>
    </rPh>
    <rPh sb="10" eb="12">
      <t>カンレン</t>
    </rPh>
    <rPh sb="14" eb="16">
      <t>ヘイセイ</t>
    </rPh>
    <rPh sb="18" eb="20">
      <t>ネンド</t>
    </rPh>
    <phoneticPr fontId="5"/>
  </si>
  <si>
    <t xml:space="preserve"> 22～23　平均寿命及び平均自立期間</t>
    <rPh sb="11" eb="12">
      <t>オヨ</t>
    </rPh>
    <phoneticPr fontId="5"/>
  </si>
  <si>
    <t xml:space="preserve"> 30～31　要介護リスクの状況・日常生活での社会参加の状況</t>
    <phoneticPr fontId="5"/>
  </si>
  <si>
    <t>　①　地域ケア会議個別会議実施数（困難事例）</t>
    <rPh sb="3" eb="5">
      <t>チイキ</t>
    </rPh>
    <rPh sb="7" eb="9">
      <t>カイギ</t>
    </rPh>
    <rPh sb="9" eb="11">
      <t>コベツ</t>
    </rPh>
    <rPh sb="11" eb="13">
      <t>カイギ</t>
    </rPh>
    <rPh sb="13" eb="15">
      <t>ジッシ</t>
    </rPh>
    <rPh sb="15" eb="16">
      <t>スウ</t>
    </rPh>
    <rPh sb="17" eb="19">
      <t>コンナン</t>
    </rPh>
    <rPh sb="19" eb="21">
      <t>ジレイ</t>
    </rPh>
    <phoneticPr fontId="5"/>
  </si>
  <si>
    <t>　②　地域ケア会議個別会議実施数（自立支援型ケアマネジメント）</t>
    <rPh sb="3" eb="5">
      <t>チイキ</t>
    </rPh>
    <rPh sb="7" eb="9">
      <t>カイギ</t>
    </rPh>
    <rPh sb="9" eb="11">
      <t>コベツ</t>
    </rPh>
    <rPh sb="11" eb="13">
      <t>カイギ</t>
    </rPh>
    <rPh sb="17" eb="19">
      <t>ジリツ</t>
    </rPh>
    <rPh sb="19" eb="22">
      <t>シエンガタ</t>
    </rPh>
    <phoneticPr fontId="5"/>
  </si>
  <si>
    <t>　③　地域ケア個別会議実施数（地域課題（テーマ別）の検討（例：在宅医療介護連携））</t>
    <rPh sb="3" eb="5">
      <t>チイキ</t>
    </rPh>
    <rPh sb="7" eb="9">
      <t>コベツ</t>
    </rPh>
    <rPh sb="9" eb="11">
      <t>カイギ</t>
    </rPh>
    <rPh sb="15" eb="17">
      <t>チイキ</t>
    </rPh>
    <rPh sb="17" eb="19">
      <t>カダイ</t>
    </rPh>
    <rPh sb="23" eb="24">
      <t>ベツ</t>
    </rPh>
    <rPh sb="26" eb="28">
      <t>ケントウ</t>
    </rPh>
    <rPh sb="29" eb="30">
      <t>レイ</t>
    </rPh>
    <rPh sb="31" eb="33">
      <t>ザイタク</t>
    </rPh>
    <rPh sb="33" eb="35">
      <t>イリョウ</t>
    </rPh>
    <rPh sb="35" eb="37">
      <t>カイゴ</t>
    </rPh>
    <rPh sb="37" eb="39">
      <t>レンケイ</t>
    </rPh>
    <phoneticPr fontId="5"/>
  </si>
  <si>
    <t>　④　地域ケア推進会議実施数（施策検討）</t>
    <rPh sb="3" eb="5">
      <t>チイキ</t>
    </rPh>
    <rPh sb="7" eb="9">
      <t>スイシン</t>
    </rPh>
    <rPh sb="9" eb="11">
      <t>カイギ</t>
    </rPh>
    <rPh sb="15" eb="17">
      <t>シサク</t>
    </rPh>
    <rPh sb="17" eb="19">
      <t>ケントウ</t>
    </rPh>
    <phoneticPr fontId="5"/>
  </si>
  <si>
    <t>　①　協議体（第二層）設置の有無</t>
    <rPh sb="3" eb="6">
      <t>キョウギタイ</t>
    </rPh>
    <rPh sb="7" eb="8">
      <t>ダイ</t>
    </rPh>
    <rPh sb="8" eb="9">
      <t>２</t>
    </rPh>
    <rPh sb="9" eb="10">
      <t>ソウ</t>
    </rPh>
    <rPh sb="11" eb="13">
      <t>セッチ</t>
    </rPh>
    <rPh sb="14" eb="16">
      <t>ウム</t>
    </rPh>
    <phoneticPr fontId="5"/>
  </si>
  <si>
    <t>　②　生活支援コーディネーター数</t>
    <rPh sb="15" eb="16">
      <t>スウ</t>
    </rPh>
    <phoneticPr fontId="5"/>
  </si>
  <si>
    <t>　①　認知症初期集中支援チーム対応件数</t>
    <rPh sb="3" eb="6">
      <t>ニンチショウ</t>
    </rPh>
    <rPh sb="6" eb="8">
      <t>ショキ</t>
    </rPh>
    <rPh sb="8" eb="10">
      <t>シュウチュウ</t>
    </rPh>
    <rPh sb="10" eb="12">
      <t>シエン</t>
    </rPh>
    <rPh sb="15" eb="17">
      <t>タイオウ</t>
    </rPh>
    <rPh sb="17" eb="19">
      <t>ケンスウ</t>
    </rPh>
    <phoneticPr fontId="5"/>
  </si>
  <si>
    <t>　②　認知症サポーター数　　http://www.caravanmate.com/result/</t>
    <rPh sb="3" eb="5">
      <t>ニンチ</t>
    </rPh>
    <rPh sb="5" eb="6">
      <t>ショウ</t>
    </rPh>
    <rPh sb="11" eb="12">
      <t>スウ</t>
    </rPh>
    <phoneticPr fontId="5"/>
  </si>
  <si>
    <t>　　</t>
    <phoneticPr fontId="5"/>
  </si>
  <si>
    <t>　③　認知症地域支援推進員数</t>
    <rPh sb="3" eb="6">
      <t>ニンチショウ</t>
    </rPh>
    <rPh sb="6" eb="8">
      <t>チイキ</t>
    </rPh>
    <rPh sb="8" eb="10">
      <t>シエン</t>
    </rPh>
    <rPh sb="10" eb="13">
      <t>スイシンイン</t>
    </rPh>
    <rPh sb="13" eb="14">
      <t>スウ</t>
    </rPh>
    <phoneticPr fontId="5"/>
  </si>
  <si>
    <t>　④　認知症サポート医数</t>
    <rPh sb="3" eb="6">
      <t>ニンチショウ</t>
    </rPh>
    <rPh sb="10" eb="11">
      <t>イ</t>
    </rPh>
    <phoneticPr fontId="5"/>
  </si>
  <si>
    <t>　①　在宅医療介護連携推進協議会開催数</t>
    <rPh sb="3" eb="5">
      <t>ザイタク</t>
    </rPh>
    <rPh sb="5" eb="7">
      <t>イリョウ</t>
    </rPh>
    <rPh sb="7" eb="9">
      <t>カイゴ</t>
    </rPh>
    <rPh sb="9" eb="11">
      <t>レンケイ</t>
    </rPh>
    <rPh sb="11" eb="13">
      <t>スイシn</t>
    </rPh>
    <rPh sb="13" eb="16">
      <t>キョウ</t>
    </rPh>
    <rPh sb="16" eb="18">
      <t>カイサイ</t>
    </rPh>
    <rPh sb="18" eb="19">
      <t>スウ</t>
    </rPh>
    <phoneticPr fontId="5"/>
  </si>
  <si>
    <t>　②　在宅医療介護連携相談支援事業の運営主体</t>
    <rPh sb="3" eb="5">
      <t>ザイタク</t>
    </rPh>
    <rPh sb="13" eb="15">
      <t>シエン</t>
    </rPh>
    <rPh sb="15" eb="17">
      <t>ジギョウ</t>
    </rPh>
    <rPh sb="18" eb="20">
      <t>ウンエイ</t>
    </rPh>
    <rPh sb="20" eb="22">
      <t>シュタイ</t>
    </rPh>
    <phoneticPr fontId="5"/>
  </si>
  <si>
    <t xml:space="preserve">  （10）要介護（要支援）認定者数（人）</t>
    <rPh sb="6" eb="9">
      <t>ヨウカイゴ</t>
    </rPh>
    <rPh sb="10" eb="11">
      <t>ヨウ</t>
    </rPh>
    <rPh sb="11" eb="13">
      <t>シエン</t>
    </rPh>
    <rPh sb="14" eb="16">
      <t>ニンテイ</t>
    </rPh>
    <rPh sb="16" eb="17">
      <t>シャ</t>
    </rPh>
    <rPh sb="17" eb="18">
      <t>カズ</t>
    </rPh>
    <rPh sb="19" eb="20">
      <t>ニン</t>
    </rPh>
    <phoneticPr fontId="14"/>
  </si>
  <si>
    <t xml:space="preserve">    １．一般状況（続き）</t>
    <rPh sb="6" eb="8">
      <t>イッパン</t>
    </rPh>
    <rPh sb="8" eb="10">
      <t>ジョウキョウ</t>
    </rPh>
    <rPh sb="11" eb="12">
      <t>ツヅ</t>
    </rPh>
    <phoneticPr fontId="14"/>
  </si>
  <si>
    <t>23. 平均自立期間（歳）(要介護2以上）</t>
    <rPh sb="4" eb="6">
      <t>ヘイキン</t>
    </rPh>
    <rPh sb="6" eb="8">
      <t>ジリツ</t>
    </rPh>
    <rPh sb="8" eb="10">
      <t>キカン</t>
    </rPh>
    <rPh sb="11" eb="12">
      <t>サイ</t>
    </rPh>
    <rPh sb="14" eb="17">
      <t>ヨウカイゴ</t>
    </rPh>
    <rPh sb="18" eb="20">
      <t>イジョウ</t>
    </rPh>
    <phoneticPr fontId="5"/>
  </si>
  <si>
    <t>17. 認定者のうち第2号被保険者数（人）</t>
    <phoneticPr fontId="5"/>
  </si>
  <si>
    <t xml:space="preserve"> 定期的な安否確認及び緊急時の対応を行う対象者数</t>
    <phoneticPr fontId="5"/>
  </si>
  <si>
    <t xml:space="preserve"> うち直営地域包括支援センター箇所数（箇所）</t>
    <rPh sb="3" eb="5">
      <t>チョクエイ</t>
    </rPh>
    <rPh sb="15" eb="17">
      <t>カショ</t>
    </rPh>
    <rPh sb="17" eb="18">
      <t>スウ</t>
    </rPh>
    <rPh sb="19" eb="21">
      <t>カショ</t>
    </rPh>
    <phoneticPr fontId="5"/>
  </si>
  <si>
    <t xml:space="preserve"> うち委託地域包括支援センター箇所数（箇所）</t>
    <rPh sb="17" eb="18">
      <t>スウ</t>
    </rPh>
    <phoneticPr fontId="5"/>
  </si>
  <si>
    <t xml:space="preserve"> （別掲）ブランチ・サブセンター箇所数（箇所）</t>
    <rPh sb="2" eb="4">
      <t>ベッケイ</t>
    </rPh>
    <rPh sb="16" eb="18">
      <t>カショ</t>
    </rPh>
    <rPh sb="18" eb="19">
      <t>スウ</t>
    </rPh>
    <phoneticPr fontId="5"/>
  </si>
  <si>
    <t>開催数/実施主体</t>
    <rPh sb="0" eb="2">
      <t>カイサイ</t>
    </rPh>
    <rPh sb="2" eb="3">
      <t>スウ</t>
    </rPh>
    <rPh sb="4" eb="6">
      <t>ジッシ</t>
    </rPh>
    <rPh sb="6" eb="8">
      <t>シュタイ</t>
    </rPh>
    <phoneticPr fontId="5"/>
  </si>
  <si>
    <t xml:space="preserve"> 介護支援ボランティア（ボランティアポイント）（人数）</t>
    <rPh sb="24" eb="26">
      <t>ニンズウ</t>
    </rPh>
    <phoneticPr fontId="5"/>
  </si>
  <si>
    <t xml:space="preserve"> 認知症カフェ（主体別箇所数）</t>
    <rPh sb="1" eb="4">
      <t>ニンチショウ</t>
    </rPh>
    <rPh sb="8" eb="10">
      <t>シュタイ</t>
    </rPh>
    <rPh sb="10" eb="11">
      <t>ベツ</t>
    </rPh>
    <rPh sb="11" eb="13">
      <t>カショ</t>
    </rPh>
    <rPh sb="13" eb="14">
      <t>スウ</t>
    </rPh>
    <phoneticPr fontId="5"/>
  </si>
  <si>
    <t xml:space="preserve"> 保健事業と介護予防の一体的な実施（件数）</t>
    <rPh sb="1" eb="3">
      <t>ホケン</t>
    </rPh>
    <rPh sb="3" eb="5">
      <t>ジギョウ</t>
    </rPh>
    <rPh sb="6" eb="8">
      <t>カイゴ</t>
    </rPh>
    <rPh sb="8" eb="10">
      <t>ヨボウ</t>
    </rPh>
    <rPh sb="11" eb="14">
      <t>イッタイテキ</t>
    </rPh>
    <rPh sb="15" eb="17">
      <t>ジッシ</t>
    </rPh>
    <rPh sb="18" eb="20">
      <t>ケンスウ</t>
    </rPh>
    <phoneticPr fontId="5"/>
  </si>
  <si>
    <t xml:space="preserve"> 一般介護予防事業評価事業（件数）</t>
    <rPh sb="1" eb="3">
      <t>イッパン</t>
    </rPh>
    <rPh sb="3" eb="5">
      <t>カイゴ</t>
    </rPh>
    <rPh sb="5" eb="7">
      <t>ヨボウ</t>
    </rPh>
    <rPh sb="7" eb="9">
      <t>ジギョウ</t>
    </rPh>
    <rPh sb="9" eb="11">
      <t>ヒョウカ</t>
    </rPh>
    <rPh sb="11" eb="13">
      <t>ジギョウ</t>
    </rPh>
    <rPh sb="14" eb="16">
      <t>ケンスウ</t>
    </rPh>
    <phoneticPr fontId="5"/>
  </si>
  <si>
    <t xml:space="preserve"> 地域リハビリテーション活動支援事業（件数）</t>
    <phoneticPr fontId="5"/>
  </si>
  <si>
    <t xml:space="preserve"> 介護予防ケアマネジメント件数</t>
    <rPh sb="1" eb="3">
      <t>カイゴ</t>
    </rPh>
    <rPh sb="3" eb="5">
      <t>ヨボウ</t>
    </rPh>
    <rPh sb="13" eb="15">
      <t>ケンスウ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</si>
</sst>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quot;（&quot;ggg\ ee&quot;年 &quot;\ m&quot;月分）&quot;"/>
    <numFmt numFmtId="177" formatCode="#,##0_ "/>
    <numFmt numFmtId="178" formatCode="0.0_ "/>
    <numFmt numFmtId="179" formatCode="0.0%"/>
    <numFmt numFmtId="180" formatCode="#,##0_);[Red]\(#,##0\)"/>
    <numFmt numFmtId="181" formatCode="#,##0_ ;[Red]\-#,##0\ "/>
    <numFmt numFmtId="182" formatCode="0_ "/>
    <numFmt numFmtId="183" formatCode="0_);\(0\)"/>
  </numFmts>
  <fonts count="4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2"/>
      <scheme val="minor"/>
    </font>
    <font>
      <sz val="11"/>
      <name val="ＭＳ Ｐゴシック"/>
      <family val="2"/>
      <scheme val="minor"/>
    </font>
    <font>
      <sz val="11"/>
      <color theme="1"/>
      <name val="ＭＳ Ｐゴシック"/>
      <family val="3"/>
      <charset val="128"/>
      <scheme val="minor"/>
    </font>
    <font>
      <sz val="10"/>
      <color theme="1"/>
      <name val="メイリオ"/>
      <family val="3"/>
      <charset val="128"/>
    </font>
    <font>
      <sz val="11"/>
      <name val="ＭＳ Ｐゴシック"/>
      <family val="3"/>
      <charset val="128"/>
    </font>
    <font>
      <sz val="11"/>
      <name val="ＭＳ Ｐゴシック"/>
      <family val="3"/>
      <charset val="128"/>
      <scheme val="minor"/>
    </font>
    <font>
      <sz val="6"/>
      <name val="ＭＳ Ｐゴシック"/>
      <family val="2"/>
      <charset val="128"/>
      <scheme val="minor"/>
    </font>
    <font>
      <sz val="11"/>
      <name val="ＭＳ Ｐ明朝"/>
      <family val="1"/>
      <charset val="128"/>
    </font>
    <font>
      <sz val="6"/>
      <name val="ＭＳ Ｐゴシック"/>
      <family val="3"/>
      <charset val="128"/>
    </font>
    <font>
      <sz val="10"/>
      <name val="ＭＳ Ｐ明朝"/>
      <family val="1"/>
      <charset val="128"/>
    </font>
    <font>
      <u/>
      <sz val="11"/>
      <name val="ＭＳ Ｐゴシック"/>
      <family val="2"/>
      <scheme val="minor"/>
    </font>
    <font>
      <sz val="18"/>
      <name val="ＭＳ Ｐゴシック"/>
      <family val="2"/>
      <scheme val="minor"/>
    </font>
    <font>
      <sz val="18"/>
      <name val="ＭＳ Ｐゴシック"/>
      <family val="3"/>
      <charset val="128"/>
      <scheme val="minor"/>
    </font>
    <font>
      <sz val="10"/>
      <name val="丸ｺﾞｼｯｸ体Ca-B(GT)"/>
      <family val="3"/>
      <charset val="128"/>
    </font>
    <font>
      <sz val="6"/>
      <name val="丸ｺﾞｼｯｸ体Ca-B(GT)"/>
      <family val="3"/>
      <charset val="128"/>
    </font>
    <font>
      <sz val="12"/>
      <name val="ＭＳ Ｐゴシック"/>
      <family val="2"/>
      <scheme val="minor"/>
    </font>
    <font>
      <u/>
      <sz val="11"/>
      <color theme="10"/>
      <name val="ＭＳ Ｐゴシック"/>
      <family val="2"/>
      <scheme val="minor"/>
    </font>
    <font>
      <sz val="12"/>
      <name val="ＭＳ Ｐゴシック"/>
      <family val="3"/>
      <charset val="128"/>
      <scheme val="minor"/>
    </font>
    <font>
      <sz val="12"/>
      <name val="ＭＳ Ｐ明朝"/>
      <family val="1"/>
      <charset val="128"/>
    </font>
    <font>
      <sz val="12"/>
      <color theme="1"/>
      <name val="ＭＳ Ｐゴシック"/>
      <family val="3"/>
      <charset val="128"/>
      <scheme val="minor"/>
    </font>
    <font>
      <sz val="10"/>
      <color theme="1"/>
      <name val="ＭＳ ゴシック"/>
      <family val="3"/>
      <charset val="128"/>
    </font>
    <font>
      <sz val="12"/>
      <name val="ＭＳ 明朝"/>
      <family val="1"/>
      <charset val="128"/>
    </font>
    <font>
      <b/>
      <sz val="11"/>
      <name val="ＭＳ 明朝"/>
      <family val="1"/>
      <charset val="128"/>
    </font>
    <font>
      <b/>
      <sz val="12"/>
      <name val="ＭＳ 明朝"/>
      <family val="1"/>
      <charset val="128"/>
    </font>
    <font>
      <sz val="11"/>
      <name val="ＭＳ 明朝"/>
      <family val="1"/>
      <charset val="128"/>
    </font>
    <font>
      <b/>
      <sz val="14"/>
      <name val="ＭＳ 明朝"/>
      <family val="1"/>
      <charset val="128"/>
    </font>
    <font>
      <u/>
      <sz val="12"/>
      <name val="ＭＳ 明朝"/>
      <family val="1"/>
      <charset val="128"/>
    </font>
    <font>
      <u/>
      <sz val="11"/>
      <name val="ＭＳ 明朝"/>
      <family val="1"/>
      <charset val="128"/>
    </font>
    <font>
      <sz val="10"/>
      <name val="ＭＳ 明朝"/>
      <family val="1"/>
      <charset val="128"/>
    </font>
    <font>
      <sz val="12"/>
      <color theme="1"/>
      <name val="ＭＳ 明朝"/>
      <family val="1"/>
      <charset val="128"/>
    </font>
    <font>
      <b/>
      <sz val="12"/>
      <color theme="1"/>
      <name val="ＭＳ 明朝"/>
      <family val="1"/>
      <charset val="128"/>
    </font>
    <font>
      <sz val="10"/>
      <color theme="1"/>
      <name val="ＭＳ 明朝"/>
      <family val="1"/>
      <charset val="128"/>
    </font>
    <font>
      <sz val="8"/>
      <name val="ＭＳ 明朝"/>
      <family val="1"/>
      <charset val="128"/>
    </font>
    <font>
      <sz val="6"/>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249977111117893"/>
        <bgColor indexed="64"/>
      </patternFill>
    </fill>
  </fills>
  <borders count="18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bottom style="medium">
        <color indexed="64"/>
      </bottom>
      <diagonal/>
    </border>
    <border>
      <left/>
      <right style="thin">
        <color indexed="64"/>
      </right>
      <top/>
      <bottom style="medium">
        <color indexed="64"/>
      </bottom>
      <diagonal/>
    </border>
    <border>
      <left/>
      <right style="medium">
        <color indexed="64"/>
      </right>
      <top/>
      <bottom style="hair">
        <color indexed="64"/>
      </bottom>
      <diagonal/>
    </border>
    <border>
      <left/>
      <right style="double">
        <color indexed="64"/>
      </right>
      <top style="medium">
        <color indexed="64"/>
      </top>
      <bottom style="thin">
        <color indexed="64"/>
      </bottom>
      <diagonal/>
    </border>
    <border>
      <left style="double">
        <color indexed="64"/>
      </left>
      <right style="medium">
        <color indexed="64"/>
      </right>
      <top style="medium">
        <color indexed="64"/>
      </top>
      <bottom/>
      <diagonal/>
    </border>
    <border>
      <left style="thin">
        <color indexed="64"/>
      </left>
      <right style="double">
        <color indexed="64"/>
      </right>
      <top/>
      <bottom style="thin">
        <color indexed="64"/>
      </bottom>
      <diagonal/>
    </border>
    <border>
      <left style="double">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double">
        <color indexed="64"/>
      </left>
      <right style="medium">
        <color indexed="64"/>
      </right>
      <top/>
      <bottom style="medium">
        <color indexed="64"/>
      </bottom>
      <diagonal/>
    </border>
    <border>
      <left style="double">
        <color indexed="64"/>
      </left>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left style="thin">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double">
        <color indexed="64"/>
      </left>
      <right style="medium">
        <color indexed="64"/>
      </right>
      <top/>
      <bottom/>
      <diagonal/>
    </border>
    <border>
      <left style="medium">
        <color indexed="64"/>
      </left>
      <right style="medium">
        <color indexed="64"/>
      </right>
      <top/>
      <bottom style="medium">
        <color indexed="64"/>
      </bottom>
      <diagonal/>
    </border>
    <border diagonalUp="1">
      <left/>
      <right style="thin">
        <color indexed="64"/>
      </right>
      <top style="thin">
        <color indexed="64"/>
      </top>
      <bottom/>
      <diagonal style="thin">
        <color indexed="64"/>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bottom style="hair">
        <color indexed="64"/>
      </bottom>
      <diagonal/>
    </border>
    <border>
      <left style="thin">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bottom style="medium">
        <color indexed="64"/>
      </bottom>
      <diagonal/>
    </border>
    <border>
      <left style="hair">
        <color indexed="64"/>
      </left>
      <right/>
      <top style="thin">
        <color indexed="64"/>
      </top>
      <bottom/>
      <diagonal/>
    </border>
    <border>
      <left style="medium">
        <color indexed="64"/>
      </left>
      <right style="hair">
        <color indexed="64"/>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medium">
        <color indexed="64"/>
      </right>
      <top style="hair">
        <color indexed="64"/>
      </top>
      <bottom style="medium">
        <color indexed="64"/>
      </bottom>
      <diagonal/>
    </border>
    <border diagonalDown="1">
      <left style="double">
        <color indexed="64"/>
      </left>
      <right style="thin">
        <color indexed="64"/>
      </right>
      <top style="thin">
        <color indexed="64"/>
      </top>
      <bottom style="medium">
        <color indexed="64"/>
      </bottom>
      <diagonal style="thin">
        <color indexed="64"/>
      </diagonal>
    </border>
    <border diagonalDown="1">
      <left style="double">
        <color indexed="64"/>
      </left>
      <right style="thin">
        <color indexed="64"/>
      </right>
      <top style="thin">
        <color indexed="64"/>
      </top>
      <bottom style="thin">
        <color indexed="64"/>
      </bottom>
      <diagonal style="thin">
        <color indexed="64"/>
      </diagonal>
    </border>
    <border diagonalUp="1">
      <left style="double">
        <color indexed="64"/>
      </left>
      <right style="thin">
        <color indexed="64"/>
      </right>
      <top style="thin">
        <color indexed="64"/>
      </top>
      <bottom style="thin">
        <color indexed="64"/>
      </bottom>
      <diagonal style="hair">
        <color indexed="64"/>
      </diagonal>
    </border>
    <border diagonalUp="1">
      <left style="double">
        <color indexed="64"/>
      </left>
      <right style="thin">
        <color indexed="64"/>
      </right>
      <top style="thin">
        <color indexed="64"/>
      </top>
      <bottom/>
      <diagonal style="hair">
        <color indexed="64"/>
      </diagonal>
    </border>
    <border diagonalUp="1">
      <left style="double">
        <color indexed="64"/>
      </left>
      <right style="thin">
        <color indexed="64"/>
      </right>
      <top style="medium">
        <color indexed="64"/>
      </top>
      <bottom style="medium">
        <color indexed="64"/>
      </bottom>
      <diagonal style="hair">
        <color indexed="64"/>
      </diagonal>
    </border>
    <border>
      <left style="medium">
        <color indexed="64"/>
      </left>
      <right style="hair">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hair">
        <color indexed="64"/>
      </left>
      <right style="hair">
        <color indexed="64"/>
      </right>
      <top/>
      <bottom style="medium">
        <color indexed="64"/>
      </bottom>
      <diagonal/>
    </border>
    <border diagonalUp="1">
      <left style="medium">
        <color indexed="64"/>
      </left>
      <right/>
      <top style="thin">
        <color indexed="64"/>
      </top>
      <bottom style="thin">
        <color indexed="64"/>
      </bottom>
      <diagonal style="thin">
        <color indexed="64"/>
      </diagonal>
    </border>
    <border>
      <left/>
      <right style="thick">
        <color auto="1"/>
      </right>
      <top/>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medium">
        <color indexed="64"/>
      </right>
      <top/>
      <bottom/>
      <diagonal style="thin">
        <color indexed="64"/>
      </diagonal>
    </border>
    <border diagonalUp="1">
      <left style="medium">
        <color indexed="64"/>
      </left>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medium">
        <color indexed="64"/>
      </left>
      <right style="thin">
        <color indexed="64"/>
      </right>
      <top style="medium">
        <color indexed="64"/>
      </top>
      <bottom style="medium">
        <color indexed="64"/>
      </bottom>
      <diagonal style="thin">
        <color indexed="64"/>
      </diagonal>
    </border>
    <border diagonalUp="1">
      <left/>
      <right style="medium">
        <color indexed="64"/>
      </right>
      <top/>
      <bottom style="thin">
        <color indexed="64"/>
      </bottom>
      <diagonal style="thin">
        <color indexed="64"/>
      </diagonal>
    </border>
    <border diagonalUp="1">
      <left/>
      <right style="medium">
        <color indexed="64"/>
      </right>
      <top style="thin">
        <color indexed="64"/>
      </top>
      <bottom/>
      <diagonal style="thin">
        <color indexed="64"/>
      </diagonal>
    </border>
    <border diagonalUp="1">
      <left/>
      <right/>
      <top/>
      <bottom/>
      <diagonal style="thin">
        <color indexed="64"/>
      </diagonal>
    </border>
    <border diagonalUp="1">
      <left style="medium">
        <color indexed="64"/>
      </left>
      <right/>
      <top/>
      <bottom style="thin">
        <color indexed="64"/>
      </bottom>
      <diagonal style="thin">
        <color indexed="64"/>
      </diagonal>
    </border>
    <border diagonalUp="1">
      <left style="medium">
        <color indexed="64"/>
      </left>
      <right style="thin">
        <color indexed="64"/>
      </right>
      <top style="thin">
        <color indexed="64"/>
      </top>
      <bottom/>
      <diagonal style="thin">
        <color indexed="64"/>
      </diagonal>
    </border>
    <border>
      <left style="thin">
        <color indexed="64"/>
      </left>
      <right style="medium">
        <color indexed="64"/>
      </right>
      <top/>
      <bottom/>
      <diagonal/>
    </border>
    <border diagonalUp="1">
      <left style="medium">
        <color indexed="64"/>
      </left>
      <right style="medium">
        <color indexed="64"/>
      </right>
      <top style="medium">
        <color indexed="64"/>
      </top>
      <bottom style="medium">
        <color indexed="64"/>
      </bottom>
      <diagonal style="thin">
        <color indexed="64"/>
      </diagonal>
    </border>
    <border diagonalUp="1">
      <left style="medium">
        <color indexed="64"/>
      </left>
      <right style="medium">
        <color indexed="64"/>
      </right>
      <top style="thin">
        <color indexed="64"/>
      </top>
      <bottom style="medium">
        <color indexed="64"/>
      </bottom>
      <diagonal style="thin">
        <color indexed="64"/>
      </diagonal>
    </border>
    <border>
      <left/>
      <right style="thin">
        <color theme="0"/>
      </right>
      <top/>
      <bottom/>
      <diagonal/>
    </border>
    <border>
      <left style="thin">
        <color theme="0"/>
      </left>
      <right style="medium">
        <color indexed="64"/>
      </right>
      <top/>
      <bottom style="thin">
        <color theme="0"/>
      </bottom>
      <diagonal/>
    </border>
    <border>
      <left style="thin">
        <color indexed="64"/>
      </left>
      <right style="double">
        <color indexed="64"/>
      </right>
      <top/>
      <bottom/>
      <diagonal/>
    </border>
    <border diagonalUp="1">
      <left/>
      <right style="thin">
        <color indexed="64"/>
      </right>
      <top style="thin">
        <color indexed="64"/>
      </top>
      <bottom/>
      <diagonal style="hair">
        <color indexed="64"/>
      </diagonal>
    </border>
    <border diagonalUp="1">
      <left/>
      <right style="thin">
        <color indexed="64"/>
      </right>
      <top style="thin">
        <color indexed="64"/>
      </top>
      <bottom style="thin">
        <color indexed="64"/>
      </bottom>
      <diagonal style="hair">
        <color indexed="64"/>
      </diagonal>
    </border>
  </borders>
  <cellStyleXfs count="45">
    <xf numFmtId="0" fontId="0" fillId="0" borderId="0"/>
    <xf numFmtId="38" fontId="6" fillId="0" borderId="0" applyFont="0" applyFill="0" applyBorder="0" applyAlignment="0" applyProtection="0">
      <alignment vertical="center"/>
    </xf>
    <xf numFmtId="0" fontId="9" fillId="0" borderId="0">
      <alignment vertical="center"/>
    </xf>
    <xf numFmtId="9" fontId="10" fillId="0" borderId="0" applyFont="0" applyFill="0" applyBorder="0" applyAlignment="0" applyProtection="0"/>
    <xf numFmtId="38" fontId="10" fillId="0" borderId="0" applyFont="0" applyFill="0" applyBorder="0" applyAlignment="0" applyProtection="0">
      <alignment vertical="center"/>
    </xf>
    <xf numFmtId="38" fontId="4" fillId="0" borderId="0" applyFont="0" applyFill="0" applyBorder="0" applyAlignment="0" applyProtection="0">
      <alignment vertical="center"/>
    </xf>
    <xf numFmtId="38" fontId="10" fillId="0" borderId="0" applyFont="0" applyFill="0" applyBorder="0" applyAlignment="0" applyProtection="0"/>
    <xf numFmtId="38" fontId="8"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10" fillId="0" borderId="0">
      <alignment vertical="center"/>
    </xf>
    <xf numFmtId="0" fontId="10" fillId="0" borderId="0"/>
    <xf numFmtId="0" fontId="10" fillId="0" borderId="0"/>
    <xf numFmtId="0" fontId="8" fillId="0" borderId="0">
      <alignment vertical="center"/>
    </xf>
    <xf numFmtId="0" fontId="4" fillId="0" borderId="0">
      <alignment vertical="center"/>
    </xf>
    <xf numFmtId="0" fontId="4" fillId="0" borderId="0">
      <alignment vertical="center"/>
    </xf>
    <xf numFmtId="0" fontId="6"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6" fillId="0" borderId="0"/>
    <xf numFmtId="0" fontId="3" fillId="0" borderId="0">
      <alignment vertical="center"/>
    </xf>
    <xf numFmtId="38" fontId="3" fillId="0" borderId="0" applyFont="0" applyFill="0" applyBorder="0" applyAlignment="0" applyProtection="0">
      <alignment vertical="center"/>
    </xf>
    <xf numFmtId="0" fontId="19" fillId="0" borderId="0"/>
    <xf numFmtId="0" fontId="2" fillId="0" borderId="0">
      <alignment vertical="center"/>
    </xf>
    <xf numFmtId="9" fontId="2" fillId="0" borderId="0" applyFont="0" applyFill="0" applyBorder="0" applyAlignment="0" applyProtection="0">
      <alignment vertical="center"/>
    </xf>
    <xf numFmtId="0" fontId="22" fillId="0" borderId="0" applyNumberForma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1553">
    <xf numFmtId="0" fontId="0" fillId="0" borderId="0" xfId="0"/>
    <xf numFmtId="0" fontId="7" fillId="0" borderId="0" xfId="0" applyFont="1" applyAlignment="1">
      <alignment vertical="center"/>
    </xf>
    <xf numFmtId="0" fontId="7" fillId="0" borderId="0" xfId="0" applyFont="1" applyBorder="1" applyAlignment="1">
      <alignment vertical="center"/>
    </xf>
    <xf numFmtId="0" fontId="7" fillId="2" borderId="0" xfId="0" applyFont="1" applyFill="1" applyAlignment="1">
      <alignment vertical="center"/>
    </xf>
    <xf numFmtId="0" fontId="7" fillId="0" borderId="0" xfId="0" applyFont="1" applyFill="1" applyBorder="1" applyAlignment="1">
      <alignment vertical="center"/>
    </xf>
    <xf numFmtId="0" fontId="7" fillId="0" borderId="0" xfId="0" applyFont="1" applyFill="1" applyAlignment="1">
      <alignment vertical="center"/>
    </xf>
    <xf numFmtId="38" fontId="11" fillId="0" borderId="0" xfId="1" applyFont="1" applyFill="1" applyAlignment="1">
      <alignment vertical="center"/>
    </xf>
    <xf numFmtId="0" fontId="7" fillId="0" borderId="0" xfId="0" applyFont="1"/>
    <xf numFmtId="0" fontId="7" fillId="2" borderId="0" xfId="0" applyFont="1" applyFill="1" applyBorder="1" applyAlignment="1">
      <alignment vertical="center"/>
    </xf>
    <xf numFmtId="0" fontId="11" fillId="0" borderId="0" xfId="0" applyFont="1" applyBorder="1" applyAlignment="1">
      <alignment vertical="center" shrinkToFit="1"/>
    </xf>
    <xf numFmtId="3" fontId="11" fillId="0" borderId="0" xfId="0" applyNumberFormat="1" applyFont="1" applyBorder="1" applyAlignment="1">
      <alignment vertical="center" shrinkToFit="1"/>
    </xf>
    <xf numFmtId="3" fontId="11" fillId="0" borderId="0" xfId="1" applyNumberFormat="1" applyFont="1" applyBorder="1" applyAlignment="1">
      <alignment vertical="center" shrinkToFit="1"/>
    </xf>
    <xf numFmtId="3" fontId="15" fillId="0" borderId="0" xfId="11" applyNumberFormat="1" applyFont="1" applyBorder="1">
      <alignment vertical="center"/>
    </xf>
    <xf numFmtId="0" fontId="25" fillId="0" borderId="0" xfId="0" applyFont="1" applyProtection="1"/>
    <xf numFmtId="0" fontId="24" fillId="0" borderId="0" xfId="26" applyFont="1" applyAlignment="1" applyProtection="1">
      <alignment vertical="center"/>
    </xf>
    <xf numFmtId="0" fontId="24" fillId="0" borderId="0" xfId="11" applyFont="1" applyProtection="1">
      <alignment vertical="center"/>
    </xf>
    <xf numFmtId="0" fontId="21" fillId="2" borderId="0" xfId="0" applyFont="1" applyFill="1" applyProtection="1"/>
    <xf numFmtId="0" fontId="21" fillId="0" borderId="0" xfId="0" applyFont="1" applyProtection="1"/>
    <xf numFmtId="0" fontId="23" fillId="0" borderId="0" xfId="0" applyFont="1" applyProtection="1"/>
    <xf numFmtId="0" fontId="7" fillId="2" borderId="0" xfId="0" applyFont="1" applyFill="1" applyAlignment="1" applyProtection="1">
      <alignment vertical="center"/>
    </xf>
    <xf numFmtId="0" fontId="7" fillId="0" borderId="0" xfId="0" applyFont="1" applyAlignment="1" applyProtection="1">
      <alignment vertical="center"/>
    </xf>
    <xf numFmtId="0" fontId="16" fillId="0" borderId="0" xfId="0" applyFont="1" applyAlignment="1" applyProtection="1">
      <alignment vertical="center"/>
    </xf>
    <xf numFmtId="0" fontId="7" fillId="0" borderId="0" xfId="0" applyFont="1" applyBorder="1" applyAlignment="1" applyProtection="1">
      <alignment vertical="center"/>
    </xf>
    <xf numFmtId="0" fontId="24" fillId="0" borderId="0" xfId="27" applyFont="1" applyFill="1" applyAlignment="1" applyProtection="1">
      <alignment horizontal="center" vertical="center"/>
    </xf>
    <xf numFmtId="0" fontId="24" fillId="0" borderId="0" xfId="27" applyFont="1" applyFill="1" applyProtection="1">
      <alignment vertical="center"/>
    </xf>
    <xf numFmtId="0" fontId="26" fillId="0" borderId="0" xfId="0" applyFont="1" applyFill="1"/>
    <xf numFmtId="9" fontId="26" fillId="0" borderId="0" xfId="0" applyNumberFormat="1" applyFont="1" applyFill="1"/>
    <xf numFmtId="3" fontId="26" fillId="0" borderId="0" xfId="0" applyNumberFormat="1" applyFont="1" applyFill="1"/>
    <xf numFmtId="1" fontId="26" fillId="0" borderId="0" xfId="0" applyNumberFormat="1" applyFont="1" applyFill="1"/>
    <xf numFmtId="0" fontId="26" fillId="0" borderId="0" xfId="0" applyFont="1" applyFill="1" applyBorder="1"/>
    <xf numFmtId="0" fontId="26" fillId="0" borderId="161" xfId="0" applyFont="1" applyFill="1" applyBorder="1"/>
    <xf numFmtId="38" fontId="26" fillId="0" borderId="0" xfId="0" applyNumberFormat="1" applyFont="1" applyFill="1"/>
    <xf numFmtId="10" fontId="26" fillId="0" borderId="0" xfId="0" applyNumberFormat="1" applyFont="1" applyFill="1"/>
    <xf numFmtId="49" fontId="0" fillId="0" borderId="0" xfId="0" applyNumberFormat="1" applyFill="1" applyBorder="1" applyAlignment="1">
      <alignment vertical="center"/>
    </xf>
    <xf numFmtId="49" fontId="0" fillId="0" borderId="161" xfId="0" applyNumberFormat="1" applyFill="1" applyBorder="1" applyAlignment="1">
      <alignment vertical="center"/>
    </xf>
    <xf numFmtId="0" fontId="27" fillId="0" borderId="0" xfId="27" applyFont="1" applyFill="1" applyProtection="1">
      <alignment vertical="center"/>
    </xf>
    <xf numFmtId="0" fontId="28" fillId="0" borderId="0" xfId="27" applyFont="1" applyAlignment="1">
      <alignment horizontal="left" vertical="center"/>
    </xf>
    <xf numFmtId="0" fontId="27" fillId="0" borderId="0" xfId="27" applyFont="1" applyFill="1" applyAlignment="1" applyProtection="1">
      <alignment horizontal="center" vertical="center"/>
    </xf>
    <xf numFmtId="0" fontId="29" fillId="0" borderId="48" xfId="27" applyFont="1" applyFill="1" applyBorder="1" applyAlignment="1" applyProtection="1">
      <alignment vertical="center"/>
    </xf>
    <xf numFmtId="0" fontId="29" fillId="0" borderId="140" xfId="27" applyFont="1" applyFill="1" applyBorder="1" applyAlignment="1" applyProtection="1">
      <alignment horizontal="center" vertical="center"/>
    </xf>
    <xf numFmtId="0" fontId="29" fillId="0" borderId="13" xfId="27" applyFont="1" applyFill="1" applyBorder="1" applyAlignment="1" applyProtection="1">
      <alignment horizontal="center" vertical="center"/>
    </xf>
    <xf numFmtId="177" fontId="27" fillId="3" borderId="156" xfId="43" applyNumberFormat="1" applyFont="1" applyFill="1" applyBorder="1" applyAlignment="1" applyProtection="1">
      <alignment horizontal="right" vertical="center"/>
      <protection locked="0"/>
    </xf>
    <xf numFmtId="0" fontId="29" fillId="0" borderId="19" xfId="27" applyFont="1" applyFill="1" applyBorder="1" applyAlignment="1" applyProtection="1">
      <alignment horizontal="center" vertical="center"/>
    </xf>
    <xf numFmtId="49" fontId="27" fillId="3" borderId="157" xfId="43" applyNumberFormat="1" applyFont="1" applyFill="1" applyBorder="1" applyAlignment="1" applyProtection="1">
      <alignment horizontal="right" vertical="center"/>
      <protection locked="0"/>
    </xf>
    <xf numFmtId="177" fontId="27" fillId="3" borderId="157" xfId="43" applyNumberFormat="1" applyFont="1" applyFill="1" applyBorder="1" applyAlignment="1" applyProtection="1">
      <alignment horizontal="right" vertical="center"/>
      <protection locked="0"/>
    </xf>
    <xf numFmtId="0" fontId="29" fillId="0" borderId="19" xfId="27" applyFont="1" applyBorder="1" applyAlignment="1">
      <alignment horizontal="center" vertical="center"/>
    </xf>
    <xf numFmtId="177" fontId="27" fillId="3" borderId="19" xfId="43" applyNumberFormat="1" applyFont="1" applyFill="1" applyBorder="1" applyAlignment="1" applyProtection="1">
      <alignment horizontal="right" vertical="center"/>
      <protection locked="0"/>
    </xf>
    <xf numFmtId="177" fontId="27" fillId="3" borderId="134" xfId="43" applyNumberFormat="1" applyFont="1" applyFill="1" applyBorder="1" applyAlignment="1" applyProtection="1">
      <alignment horizontal="right" vertical="center"/>
      <protection locked="0"/>
    </xf>
    <xf numFmtId="0" fontId="30" fillId="0" borderId="0" xfId="27" applyFont="1" applyFill="1" applyAlignment="1" applyProtection="1">
      <alignment vertical="center" shrinkToFit="1"/>
    </xf>
    <xf numFmtId="177" fontId="27" fillId="3" borderId="157" xfId="43" applyNumberFormat="1" applyFont="1" applyFill="1" applyBorder="1" applyProtection="1">
      <alignment vertical="center"/>
      <protection locked="0"/>
    </xf>
    <xf numFmtId="177" fontId="27" fillId="3" borderId="168" xfId="43" applyNumberFormat="1" applyFont="1" applyFill="1" applyBorder="1" applyAlignment="1" applyProtection="1">
      <alignment horizontal="right" vertical="center"/>
      <protection locked="0"/>
    </xf>
    <xf numFmtId="0" fontId="27" fillId="0" borderId="0" xfId="0" applyFont="1" applyFill="1" applyBorder="1" applyAlignment="1" applyProtection="1">
      <alignment horizontal="left" vertical="center" shrinkToFit="1"/>
    </xf>
    <xf numFmtId="0" fontId="27" fillId="2" borderId="13" xfId="0" applyFont="1" applyFill="1" applyBorder="1" applyAlignment="1" applyProtection="1">
      <alignment horizontal="left" vertical="center" shrinkToFit="1"/>
    </xf>
    <xf numFmtId="0" fontId="27" fillId="0" borderId="0" xfId="27" applyFont="1" applyFill="1" applyAlignment="1" applyProtection="1">
      <alignment horizontal="left" vertical="center"/>
    </xf>
    <xf numFmtId="0" fontId="29" fillId="0" borderId="0" xfId="27" applyFont="1" applyFill="1" applyBorder="1" applyAlignment="1" applyProtection="1">
      <alignment horizontal="center" vertical="center"/>
    </xf>
    <xf numFmtId="0" fontId="27" fillId="0" borderId="19" xfId="0" applyFont="1" applyFill="1" applyBorder="1" applyAlignment="1" applyProtection="1">
      <alignment horizontal="left" vertical="center" shrinkToFit="1"/>
    </xf>
    <xf numFmtId="0" fontId="29" fillId="0" borderId="9" xfId="27" applyFont="1" applyFill="1" applyBorder="1" applyAlignment="1" applyProtection="1">
      <alignment horizontal="center" vertical="center"/>
    </xf>
    <xf numFmtId="0" fontId="27" fillId="0" borderId="21" xfId="0" applyFont="1" applyFill="1" applyBorder="1" applyAlignment="1" applyProtection="1">
      <alignment horizontal="left" vertical="center" shrinkToFit="1"/>
    </xf>
    <xf numFmtId="177" fontId="27" fillId="3" borderId="158" xfId="43" applyNumberFormat="1" applyFont="1" applyFill="1" applyBorder="1" applyAlignment="1" applyProtection="1">
      <alignment horizontal="right" vertical="center"/>
      <protection locked="0"/>
    </xf>
    <xf numFmtId="177" fontId="27" fillId="3" borderId="107" xfId="43" applyNumberFormat="1" applyFont="1" applyFill="1" applyBorder="1" applyAlignment="1" applyProtection="1">
      <alignment horizontal="right" vertical="center"/>
      <protection locked="0"/>
    </xf>
    <xf numFmtId="0" fontId="27" fillId="0" borderId="13" xfId="0" applyFont="1" applyFill="1" applyBorder="1" applyAlignment="1" applyProtection="1">
      <alignment horizontal="left" vertical="center" shrinkToFit="1"/>
    </xf>
    <xf numFmtId="177" fontId="27" fillId="3" borderId="169" xfId="43" applyNumberFormat="1" applyFont="1" applyFill="1" applyBorder="1" applyAlignment="1" applyProtection="1">
      <alignment horizontal="right" vertical="center"/>
      <protection locked="0"/>
    </xf>
    <xf numFmtId="0" fontId="29" fillId="0" borderId="21" xfId="27" applyFont="1" applyFill="1" applyBorder="1" applyAlignment="1" applyProtection="1">
      <alignment horizontal="center" vertical="center"/>
    </xf>
    <xf numFmtId="0" fontId="27" fillId="0" borderId="0" xfId="27" applyFont="1" applyFill="1" applyBorder="1" applyProtection="1">
      <alignment vertical="center"/>
    </xf>
    <xf numFmtId="0" fontId="29" fillId="0" borderId="64" xfId="27" applyFont="1" applyFill="1" applyBorder="1" applyAlignment="1" applyProtection="1">
      <alignment horizontal="center" vertical="center"/>
    </xf>
    <xf numFmtId="0" fontId="29" fillId="0" borderId="53" xfId="27" applyFont="1" applyFill="1" applyBorder="1" applyAlignment="1" applyProtection="1">
      <alignment vertical="center"/>
    </xf>
    <xf numFmtId="0" fontId="29" fillId="0" borderId="23" xfId="27" applyFont="1" applyFill="1" applyBorder="1" applyAlignment="1" applyProtection="1">
      <alignment vertical="center"/>
    </xf>
    <xf numFmtId="0" fontId="29" fillId="0" borderId="33" xfId="27" applyFont="1" applyFill="1" applyBorder="1" applyAlignment="1" applyProtection="1">
      <alignment horizontal="center" vertical="center"/>
    </xf>
    <xf numFmtId="0" fontId="29" fillId="0" borderId="34" xfId="27" applyFont="1" applyFill="1" applyBorder="1" applyAlignment="1" applyProtection="1">
      <alignment horizontal="center" vertical="center"/>
    </xf>
    <xf numFmtId="0" fontId="29" fillId="0" borderId="37" xfId="27" applyFont="1" applyFill="1" applyBorder="1" applyAlignment="1" applyProtection="1">
      <alignment horizontal="center" vertical="center"/>
    </xf>
    <xf numFmtId="0" fontId="27" fillId="0" borderId="16" xfId="27" applyFont="1" applyFill="1" applyBorder="1" applyProtection="1">
      <alignment vertical="center"/>
    </xf>
    <xf numFmtId="0" fontId="27" fillId="0" borderId="64" xfId="27" applyFont="1" applyFill="1" applyBorder="1" applyAlignment="1" applyProtection="1">
      <alignment vertical="center"/>
    </xf>
    <xf numFmtId="0" fontId="27" fillId="0" borderId="48" xfId="27" applyFont="1" applyFill="1" applyBorder="1" applyAlignment="1" applyProtection="1">
      <alignment vertical="center"/>
    </xf>
    <xf numFmtId="0" fontId="27" fillId="2" borderId="175" xfId="27" applyFont="1" applyFill="1" applyBorder="1" applyProtection="1">
      <alignment vertical="center"/>
    </xf>
    <xf numFmtId="177" fontId="27" fillId="2" borderId="170" xfId="27" applyNumberFormat="1" applyFont="1" applyFill="1" applyBorder="1" applyAlignment="1" applyProtection="1">
      <alignment horizontal="right" vertical="center"/>
    </xf>
    <xf numFmtId="177" fontId="27" fillId="3" borderId="134" xfId="27" applyNumberFormat="1" applyFont="1" applyFill="1" applyBorder="1" applyAlignment="1" applyProtection="1">
      <alignment horizontal="right" vertical="center"/>
      <protection locked="0"/>
    </xf>
    <xf numFmtId="0" fontId="27" fillId="0" borderId="63" xfId="27" applyFont="1" applyFill="1" applyBorder="1" applyProtection="1">
      <alignment vertical="center"/>
    </xf>
    <xf numFmtId="0" fontId="27" fillId="3" borderId="113" xfId="27" applyFont="1" applyFill="1" applyBorder="1" applyProtection="1">
      <alignment vertical="center"/>
      <protection locked="0"/>
    </xf>
    <xf numFmtId="177" fontId="27" fillId="3" borderId="39" xfId="27" applyNumberFormat="1" applyFont="1" applyFill="1" applyBorder="1" applyAlignment="1" applyProtection="1">
      <alignment horizontal="right" vertical="center"/>
      <protection locked="0"/>
    </xf>
    <xf numFmtId="177" fontId="27" fillId="2" borderId="176" xfId="27" applyNumberFormat="1" applyFont="1" applyFill="1" applyBorder="1" applyAlignment="1" applyProtection="1">
      <alignment horizontal="right" vertical="center"/>
    </xf>
    <xf numFmtId="0" fontId="27" fillId="0" borderId="19" xfId="27" applyFont="1" applyFill="1" applyBorder="1" applyProtection="1">
      <alignment vertical="center"/>
    </xf>
    <xf numFmtId="0" fontId="27" fillId="3" borderId="87" xfId="27" applyFont="1" applyFill="1" applyBorder="1" applyProtection="1">
      <alignment vertical="center"/>
      <protection locked="0"/>
    </xf>
    <xf numFmtId="177" fontId="27" fillId="3" borderId="41" xfId="27" applyNumberFormat="1" applyFont="1" applyFill="1" applyBorder="1" applyAlignment="1" applyProtection="1">
      <alignment horizontal="right" vertical="center"/>
      <protection locked="0"/>
    </xf>
    <xf numFmtId="177" fontId="27" fillId="2" borderId="138" xfId="27" applyNumberFormat="1" applyFont="1" applyFill="1" applyBorder="1" applyAlignment="1" applyProtection="1">
      <alignment horizontal="right" vertical="center"/>
    </xf>
    <xf numFmtId="0" fontId="27" fillId="0" borderId="18" xfId="27" applyFont="1" applyFill="1" applyBorder="1" applyProtection="1">
      <alignment vertical="center"/>
    </xf>
    <xf numFmtId="0" fontId="27" fillId="3" borderId="52" xfId="27" applyFont="1" applyFill="1" applyBorder="1" applyProtection="1">
      <alignment vertical="center"/>
      <protection locked="0"/>
    </xf>
    <xf numFmtId="177" fontId="27" fillId="3" borderId="112" xfId="27" applyNumberFormat="1" applyFont="1" applyFill="1" applyBorder="1" applyAlignment="1" applyProtection="1">
      <alignment horizontal="right" vertical="center"/>
      <protection locked="0"/>
    </xf>
    <xf numFmtId="177" fontId="27" fillId="2" borderId="177" xfId="27" applyNumberFormat="1" applyFont="1" applyFill="1" applyBorder="1" applyAlignment="1" applyProtection="1">
      <alignment horizontal="right" vertical="center"/>
    </xf>
    <xf numFmtId="0" fontId="29" fillId="0" borderId="16" xfId="27" applyFont="1" applyFill="1" applyBorder="1" applyAlignment="1" applyProtection="1">
      <alignment vertical="center"/>
    </xf>
    <xf numFmtId="0" fontId="27" fillId="0" borderId="18" xfId="27" applyFont="1" applyFill="1" applyBorder="1" applyAlignment="1" applyProtection="1">
      <alignment vertical="center"/>
    </xf>
    <xf numFmtId="0" fontId="27" fillId="0" borderId="16" xfId="27" applyFont="1" applyFill="1" applyBorder="1" applyAlignment="1" applyProtection="1">
      <alignment horizontal="center" vertical="center"/>
    </xf>
    <xf numFmtId="0" fontId="27" fillId="0" borderId="63" xfId="27" applyFont="1" applyFill="1" applyBorder="1" applyAlignment="1" applyProtection="1">
      <alignment horizontal="center" vertical="center"/>
    </xf>
    <xf numFmtId="0" fontId="27" fillId="0" borderId="16" xfId="27" applyFont="1" applyFill="1" applyBorder="1" applyAlignment="1" applyProtection="1">
      <alignment horizontal="left" vertical="center"/>
    </xf>
    <xf numFmtId="0" fontId="27" fillId="0" borderId="48" xfId="27" applyFont="1" applyFill="1" applyBorder="1" applyAlignment="1" applyProtection="1">
      <alignment horizontal="left" vertical="center"/>
    </xf>
    <xf numFmtId="0" fontId="27" fillId="3" borderId="13" xfId="27" applyFont="1" applyFill="1" applyBorder="1" applyProtection="1">
      <alignment vertical="center"/>
      <protection locked="0"/>
    </xf>
    <xf numFmtId="0" fontId="27" fillId="3" borderId="19" xfId="27" applyFont="1" applyFill="1" applyBorder="1" applyProtection="1">
      <alignment vertical="center"/>
      <protection locked="0"/>
    </xf>
    <xf numFmtId="0" fontId="27" fillId="0" borderId="21" xfId="27" applyFont="1" applyFill="1" applyBorder="1" applyProtection="1">
      <alignment vertical="center"/>
    </xf>
    <xf numFmtId="0" fontId="27" fillId="3" borderId="158" xfId="27" applyFont="1" applyFill="1" applyBorder="1" applyAlignment="1" applyProtection="1">
      <alignment horizontal="left" vertical="center"/>
      <protection locked="0"/>
    </xf>
    <xf numFmtId="177" fontId="27" fillId="2" borderId="178" xfId="27" applyNumberFormat="1" applyFont="1" applyFill="1" applyBorder="1" applyAlignment="1" applyProtection="1">
      <alignment horizontal="right" vertical="center"/>
    </xf>
    <xf numFmtId="177" fontId="27" fillId="2" borderId="133" xfId="27" applyNumberFormat="1" applyFont="1" applyFill="1" applyBorder="1" applyAlignment="1" applyProtection="1">
      <alignment horizontal="right" vertical="center"/>
    </xf>
    <xf numFmtId="177" fontId="27" fillId="2" borderId="173" xfId="27" applyNumberFormat="1" applyFont="1" applyFill="1" applyBorder="1" applyAlignment="1" applyProtection="1">
      <alignment horizontal="right" vertical="center"/>
    </xf>
    <xf numFmtId="177" fontId="27" fillId="2" borderId="174" xfId="27" applyNumberFormat="1" applyFont="1" applyFill="1" applyBorder="1" applyAlignment="1" applyProtection="1">
      <alignment horizontal="right" vertical="center"/>
    </xf>
    <xf numFmtId="0" fontId="27" fillId="0" borderId="169" xfId="27" applyFont="1" applyFill="1" applyBorder="1" applyAlignment="1" applyProtection="1">
      <alignment horizontal="center" vertical="center"/>
    </xf>
    <xf numFmtId="0" fontId="27" fillId="0" borderId="48" xfId="27" applyFont="1" applyFill="1" applyBorder="1" applyProtection="1">
      <alignment vertical="center"/>
    </xf>
    <xf numFmtId="0" fontId="27" fillId="3" borderId="40" xfId="27" applyFont="1" applyFill="1" applyBorder="1" applyProtection="1">
      <alignment vertical="center"/>
      <protection locked="0"/>
    </xf>
    <xf numFmtId="177" fontId="27" fillId="3" borderId="11" xfId="27" applyNumberFormat="1" applyFont="1" applyFill="1" applyBorder="1" applyAlignment="1" applyProtection="1">
      <alignment horizontal="right" vertical="center"/>
      <protection locked="0"/>
    </xf>
    <xf numFmtId="177" fontId="27" fillId="2" borderId="172" xfId="27" applyNumberFormat="1" applyFont="1" applyFill="1" applyBorder="1" applyAlignment="1" applyProtection="1">
      <alignment horizontal="right" vertical="center"/>
    </xf>
    <xf numFmtId="0" fontId="27" fillId="0" borderId="13" xfId="27" applyFont="1" applyBorder="1" applyAlignment="1">
      <alignment vertical="center" shrinkToFit="1"/>
    </xf>
    <xf numFmtId="0" fontId="27" fillId="2" borderId="179" xfId="27" applyFont="1" applyFill="1" applyBorder="1" applyProtection="1">
      <alignment vertical="center"/>
    </xf>
    <xf numFmtId="177" fontId="27" fillId="3" borderId="156" xfId="27" applyNumberFormat="1" applyFont="1" applyFill="1" applyBorder="1" applyAlignment="1" applyProtection="1">
      <alignment horizontal="right" vertical="center"/>
      <protection locked="0"/>
    </xf>
    <xf numFmtId="0" fontId="27" fillId="0" borderId="19" xfId="27" applyFont="1" applyBorder="1">
      <alignment vertical="center"/>
    </xf>
    <xf numFmtId="0" fontId="27" fillId="2" borderId="160" xfId="27" applyFont="1" applyFill="1" applyBorder="1" applyProtection="1">
      <alignment vertical="center"/>
    </xf>
    <xf numFmtId="179" fontId="27" fillId="3" borderId="157" xfId="27" applyNumberFormat="1" applyFont="1" applyFill="1" applyBorder="1" applyProtection="1">
      <alignment vertical="center"/>
      <protection locked="0"/>
    </xf>
    <xf numFmtId="177" fontId="27" fillId="3" borderId="157" xfId="27" applyNumberFormat="1" applyFont="1" applyFill="1" applyBorder="1" applyAlignment="1" applyProtection="1">
      <alignment horizontal="right" vertical="center"/>
      <protection locked="0"/>
    </xf>
    <xf numFmtId="0" fontId="27" fillId="0" borderId="21" xfId="27" applyFont="1" applyBorder="1">
      <alignment vertical="center"/>
    </xf>
    <xf numFmtId="177" fontId="27" fillId="3" borderId="158" xfId="27" applyNumberFormat="1" applyFont="1" applyFill="1" applyBorder="1" applyAlignment="1" applyProtection="1">
      <alignment horizontal="right" vertical="center"/>
      <protection locked="0"/>
    </xf>
    <xf numFmtId="0" fontId="27" fillId="0" borderId="16" xfId="27" applyFont="1" applyFill="1" applyBorder="1" applyAlignment="1" applyProtection="1">
      <alignment vertical="center"/>
    </xf>
    <xf numFmtId="0" fontId="27" fillId="2" borderId="180" xfId="27" applyFont="1" applyFill="1" applyBorder="1" applyProtection="1">
      <alignment vertical="center"/>
    </xf>
    <xf numFmtId="177" fontId="27" fillId="2" borderId="171" xfId="27" applyNumberFormat="1" applyFont="1" applyFill="1" applyBorder="1" applyAlignment="1" applyProtection="1">
      <alignment horizontal="right" vertical="center"/>
    </xf>
    <xf numFmtId="177" fontId="27" fillId="2" borderId="131" xfId="27" applyNumberFormat="1" applyFont="1" applyFill="1" applyBorder="1" applyAlignment="1" applyProtection="1">
      <alignment horizontal="right" vertical="center"/>
    </xf>
    <xf numFmtId="0" fontId="27" fillId="0" borderId="13" xfId="27" applyFont="1" applyFill="1" applyBorder="1" applyProtection="1">
      <alignment vertical="center"/>
    </xf>
    <xf numFmtId="0" fontId="27" fillId="3" borderId="156" xfId="27" applyFont="1" applyFill="1" applyBorder="1" applyProtection="1">
      <alignment vertical="center"/>
      <protection locked="0"/>
    </xf>
    <xf numFmtId="177" fontId="27" fillId="2" borderId="143" xfId="27" applyNumberFormat="1" applyFont="1" applyFill="1" applyBorder="1" applyAlignment="1" applyProtection="1">
      <alignment horizontal="right" vertical="center"/>
    </xf>
    <xf numFmtId="0" fontId="27" fillId="3" borderId="157" xfId="27" applyFont="1" applyFill="1" applyBorder="1" applyProtection="1">
      <alignment vertical="center"/>
      <protection locked="0"/>
    </xf>
    <xf numFmtId="0" fontId="27" fillId="3" borderId="158" xfId="27" applyFont="1" applyFill="1" applyBorder="1" applyProtection="1">
      <alignment vertical="center"/>
      <protection locked="0"/>
    </xf>
    <xf numFmtId="177" fontId="27" fillId="2" borderId="110" xfId="27" applyNumberFormat="1" applyFont="1" applyFill="1" applyBorder="1" applyAlignment="1" applyProtection="1">
      <alignment horizontal="right" vertical="center"/>
    </xf>
    <xf numFmtId="0" fontId="27" fillId="0" borderId="8" xfId="27" applyFont="1" applyFill="1" applyBorder="1" applyProtection="1">
      <alignment vertical="center"/>
    </xf>
    <xf numFmtId="0" fontId="27" fillId="3" borderId="102" xfId="27" applyFont="1" applyFill="1" applyBorder="1" applyProtection="1">
      <alignment vertical="center"/>
      <protection locked="0"/>
    </xf>
    <xf numFmtId="0" fontId="27" fillId="0" borderId="5" xfId="27" applyFont="1" applyFill="1" applyBorder="1" applyProtection="1">
      <alignment vertical="center"/>
    </xf>
    <xf numFmtId="0" fontId="27" fillId="3" borderId="95" xfId="27" applyFont="1" applyFill="1" applyBorder="1" applyProtection="1">
      <alignment vertical="center"/>
      <protection locked="0"/>
    </xf>
    <xf numFmtId="177" fontId="27" fillId="3" borderId="37" xfId="27" applyNumberFormat="1" applyFont="1" applyFill="1" applyBorder="1" applyAlignment="1" applyProtection="1">
      <alignment horizontal="right" vertical="center"/>
      <protection locked="0"/>
    </xf>
    <xf numFmtId="183" fontId="30" fillId="0" borderId="33" xfId="0" applyNumberFormat="1" applyFont="1" applyBorder="1"/>
    <xf numFmtId="0" fontId="27" fillId="0" borderId="35" xfId="27" applyFont="1" applyFill="1" applyBorder="1" applyProtection="1">
      <alignment vertical="center"/>
    </xf>
    <xf numFmtId="0" fontId="27" fillId="3" borderId="48" xfId="27" applyFont="1" applyFill="1" applyBorder="1" applyProtection="1">
      <alignment vertical="center"/>
      <protection locked="0"/>
    </xf>
    <xf numFmtId="183" fontId="30" fillId="0" borderId="98" xfId="0" applyNumberFormat="1" applyFont="1" applyBorder="1"/>
    <xf numFmtId="0" fontId="27" fillId="0" borderId="111" xfId="27" applyFont="1" applyFill="1" applyBorder="1" applyProtection="1">
      <alignment vertical="center"/>
    </xf>
    <xf numFmtId="0" fontId="29" fillId="0" borderId="29" xfId="27" applyFont="1" applyFill="1" applyBorder="1" applyAlignment="1" applyProtection="1">
      <alignment vertical="center"/>
    </xf>
    <xf numFmtId="183" fontId="30" fillId="0" borderId="42" xfId="0" applyNumberFormat="1" applyFont="1" applyBorder="1"/>
    <xf numFmtId="0" fontId="27" fillId="0" borderId="73" xfId="27" applyFont="1" applyFill="1" applyBorder="1" applyProtection="1">
      <alignment vertical="center"/>
    </xf>
    <xf numFmtId="0" fontId="27" fillId="3" borderId="29" xfId="27" applyFont="1" applyFill="1" applyBorder="1" applyProtection="1">
      <alignment vertical="center"/>
      <protection locked="0"/>
    </xf>
    <xf numFmtId="177" fontId="27" fillId="3" borderId="167" xfId="27" applyNumberFormat="1" applyFont="1" applyFill="1" applyBorder="1" applyAlignment="1" applyProtection="1">
      <alignment horizontal="right" vertical="center"/>
      <protection locked="0"/>
    </xf>
    <xf numFmtId="177" fontId="27" fillId="2" borderId="144" xfId="27" applyNumberFormat="1" applyFont="1" applyFill="1" applyBorder="1" applyAlignment="1" applyProtection="1">
      <alignment horizontal="right" vertical="center"/>
    </xf>
    <xf numFmtId="0" fontId="27" fillId="0" borderId="0" xfId="27" applyFont="1" applyFill="1" applyBorder="1" applyAlignment="1" applyProtection="1">
      <alignment horizontal="center" vertical="center"/>
    </xf>
    <xf numFmtId="0" fontId="27" fillId="2" borderId="0" xfId="27" applyFont="1" applyFill="1" applyBorder="1" applyAlignment="1" applyProtection="1">
      <alignment horizontal="center" vertical="center"/>
    </xf>
    <xf numFmtId="0" fontId="27" fillId="0" borderId="107" xfId="27" applyFont="1" applyFill="1" applyBorder="1" applyAlignment="1" applyProtection="1">
      <alignment horizontal="center" vertical="center"/>
    </xf>
    <xf numFmtId="0" fontId="27" fillId="0" borderId="156" xfId="27" applyFont="1" applyFill="1" applyBorder="1" applyProtection="1">
      <alignment vertical="center"/>
    </xf>
    <xf numFmtId="0" fontId="27" fillId="3" borderId="39" xfId="27" applyFont="1" applyFill="1" applyBorder="1" applyAlignment="1" applyProtection="1">
      <alignment horizontal="right" vertical="center"/>
      <protection locked="0"/>
    </xf>
    <xf numFmtId="0" fontId="27" fillId="0" borderId="157" xfId="27" applyFont="1" applyFill="1" applyBorder="1" applyProtection="1">
      <alignment vertical="center"/>
    </xf>
    <xf numFmtId="0" fontId="27" fillId="3" borderId="41" xfId="27" applyFont="1" applyFill="1" applyBorder="1" applyAlignment="1" applyProtection="1">
      <alignment horizontal="right" vertical="center"/>
      <protection locked="0"/>
    </xf>
    <xf numFmtId="0" fontId="27" fillId="0" borderId="158" xfId="27" applyFont="1" applyFill="1" applyBorder="1" applyProtection="1">
      <alignment vertical="center"/>
    </xf>
    <xf numFmtId="0" fontId="27" fillId="3" borderId="112" xfId="27" applyFont="1" applyFill="1" applyBorder="1" applyAlignment="1" applyProtection="1">
      <alignment horizontal="right" vertical="center"/>
      <protection locked="0"/>
    </xf>
    <xf numFmtId="0" fontId="29" fillId="0" borderId="40" xfId="27" applyFont="1" applyFill="1" applyBorder="1" applyAlignment="1" applyProtection="1">
      <alignment horizontal="center" vertical="center"/>
    </xf>
    <xf numFmtId="0" fontId="29" fillId="0" borderId="181" xfId="27" applyFont="1" applyFill="1" applyBorder="1" applyAlignment="1" applyProtection="1">
      <alignment horizontal="center" vertical="center"/>
    </xf>
    <xf numFmtId="0" fontId="27" fillId="0" borderId="156" xfId="27" applyFont="1" applyBorder="1">
      <alignment vertical="center"/>
    </xf>
    <xf numFmtId="177" fontId="27" fillId="2" borderId="183" xfId="27" applyNumberFormat="1" applyFont="1" applyFill="1" applyBorder="1" applyAlignment="1" applyProtection="1">
      <alignment vertical="center"/>
    </xf>
    <xf numFmtId="0" fontId="27" fillId="0" borderId="158" xfId="27" applyFont="1" applyBorder="1">
      <alignment vertical="center"/>
    </xf>
    <xf numFmtId="177" fontId="27" fillId="3" borderId="167" xfId="27" applyNumberFormat="1" applyFont="1" applyFill="1" applyBorder="1" applyProtection="1">
      <alignment vertical="center"/>
      <protection locked="0"/>
    </xf>
    <xf numFmtId="0" fontId="27" fillId="3" borderId="39" xfId="27" applyFont="1" applyFill="1" applyBorder="1" applyProtection="1">
      <alignment vertical="center"/>
      <protection locked="0"/>
    </xf>
    <xf numFmtId="0" fontId="27" fillId="0" borderId="157" xfId="27" applyFont="1" applyFill="1" applyBorder="1" applyAlignment="1" applyProtection="1">
      <alignment vertical="center" shrinkToFit="1"/>
      <protection locked="0"/>
    </xf>
    <xf numFmtId="0" fontId="27" fillId="3" borderId="41" xfId="27" applyFont="1" applyFill="1" applyBorder="1" applyProtection="1">
      <alignment vertical="center"/>
      <protection locked="0"/>
    </xf>
    <xf numFmtId="0" fontId="27" fillId="3" borderId="112" xfId="27" applyFont="1" applyFill="1" applyBorder="1" applyProtection="1">
      <alignment vertical="center"/>
      <protection locked="0"/>
    </xf>
    <xf numFmtId="0" fontId="27" fillId="3" borderId="33" xfId="27" applyFont="1" applyFill="1" applyBorder="1" applyProtection="1">
      <alignment vertical="center"/>
      <protection locked="0"/>
    </xf>
    <xf numFmtId="0" fontId="27" fillId="0" borderId="29" xfId="27" applyFont="1" applyFill="1" applyBorder="1" applyAlignment="1" applyProtection="1">
      <alignment horizontal="center" vertical="center"/>
    </xf>
    <xf numFmtId="177" fontId="27" fillId="2" borderId="182" xfId="27" applyNumberFormat="1" applyFont="1" applyFill="1" applyBorder="1" applyAlignment="1" applyProtection="1">
      <alignment vertical="center"/>
    </xf>
    <xf numFmtId="0" fontId="27" fillId="3" borderId="25" xfId="27" applyFont="1" applyFill="1" applyBorder="1" applyProtection="1">
      <alignment vertical="center"/>
      <protection locked="0"/>
    </xf>
    <xf numFmtId="0" fontId="29" fillId="0" borderId="139" xfId="27" applyFont="1" applyFill="1" applyBorder="1" applyAlignment="1" applyProtection="1">
      <alignment vertical="center"/>
    </xf>
    <xf numFmtId="0" fontId="29" fillId="0" borderId="98" xfId="27" applyFont="1" applyFill="1" applyBorder="1" applyAlignment="1" applyProtection="1">
      <alignment horizontal="center" vertical="center"/>
    </xf>
    <xf numFmtId="0" fontId="29" fillId="0" borderId="134" xfId="27" applyFont="1" applyFill="1" applyBorder="1" applyAlignment="1" applyProtection="1">
      <alignment horizontal="center" vertical="center"/>
    </xf>
    <xf numFmtId="0" fontId="27" fillId="0" borderId="64" xfId="27" applyFont="1" applyFill="1" applyBorder="1" applyAlignment="1" applyProtection="1">
      <alignment horizontal="center" vertical="center"/>
    </xf>
    <xf numFmtId="0" fontId="27" fillId="3" borderId="15" xfId="27" applyFont="1" applyFill="1" applyBorder="1" applyProtection="1">
      <alignment vertical="center"/>
      <protection locked="0"/>
    </xf>
    <xf numFmtId="177" fontId="27" fillId="2" borderId="138" xfId="27" applyNumberFormat="1" applyFont="1" applyFill="1" applyBorder="1" applyAlignment="1" applyProtection="1">
      <alignment vertical="center"/>
    </xf>
    <xf numFmtId="0" fontId="31" fillId="0" borderId="30" xfId="27" applyFont="1" applyBorder="1" applyAlignment="1">
      <alignment horizontal="left" vertical="center"/>
    </xf>
    <xf numFmtId="0" fontId="31" fillId="0" borderId="30" xfId="27" applyFont="1" applyBorder="1" applyAlignment="1">
      <alignment horizontal="center" vertical="center"/>
    </xf>
    <xf numFmtId="0" fontId="29" fillId="0" borderId="102" xfId="27" applyFont="1" applyFill="1" applyBorder="1" applyAlignment="1" applyProtection="1">
      <alignment horizontal="center" vertical="center"/>
    </xf>
    <xf numFmtId="0" fontId="29" fillId="0" borderId="48" xfId="0" applyFont="1" applyBorder="1" applyAlignment="1">
      <alignment horizontal="left" vertical="center"/>
    </xf>
    <xf numFmtId="0" fontId="30" fillId="0" borderId="53" xfId="0" applyFont="1" applyBorder="1" applyAlignment="1">
      <alignment horizontal="left" vertical="center"/>
    </xf>
    <xf numFmtId="0" fontId="27" fillId="0" borderId="64" xfId="27" applyFont="1" applyBorder="1">
      <alignment vertical="center"/>
    </xf>
    <xf numFmtId="0" fontId="27" fillId="0" borderId="23" xfId="27" applyFont="1" applyBorder="1">
      <alignment vertical="center"/>
    </xf>
    <xf numFmtId="177" fontId="27" fillId="2" borderId="102" xfId="27" applyNumberFormat="1" applyFont="1" applyFill="1" applyBorder="1" applyProtection="1">
      <alignment vertical="center"/>
    </xf>
    <xf numFmtId="0" fontId="30" fillId="0" borderId="64" xfId="0" applyFont="1" applyBorder="1" applyAlignment="1">
      <alignment vertical="center" shrinkToFit="1"/>
    </xf>
    <xf numFmtId="0" fontId="30" fillId="0" borderId="23" xfId="0" applyFont="1" applyBorder="1" applyAlignment="1">
      <alignment vertical="center" shrinkToFit="1"/>
    </xf>
    <xf numFmtId="0" fontId="27" fillId="0" borderId="16" xfId="27" applyFont="1" applyBorder="1" applyAlignment="1">
      <alignment horizontal="center" vertical="center"/>
    </xf>
    <xf numFmtId="0" fontId="27" fillId="0" borderId="13" xfId="27" applyFont="1" applyBorder="1" applyAlignment="1">
      <alignment horizontal="left" vertical="center" indent="1"/>
    </xf>
    <xf numFmtId="177" fontId="27" fillId="3" borderId="156" xfId="43" applyNumberFormat="1" applyFont="1" applyFill="1" applyBorder="1" applyProtection="1">
      <alignment vertical="center"/>
      <protection locked="0"/>
    </xf>
    <xf numFmtId="0" fontId="30" fillId="0" borderId="40" xfId="0" applyFont="1" applyBorder="1" applyAlignment="1">
      <alignment horizontal="center" vertical="center"/>
    </xf>
    <xf numFmtId="0" fontId="27" fillId="0" borderId="19" xfId="27" applyFont="1" applyBorder="1" applyAlignment="1">
      <alignment horizontal="left" vertical="center" indent="1"/>
    </xf>
    <xf numFmtId="0" fontId="27" fillId="0" borderId="29" xfId="27" applyFont="1" applyBorder="1" applyAlignment="1">
      <alignment horizontal="center" vertical="center"/>
    </xf>
    <xf numFmtId="0" fontId="27" fillId="0" borderId="21" xfId="27" applyFont="1" applyBorder="1" applyAlignment="1">
      <alignment horizontal="left" vertical="center" indent="1"/>
    </xf>
    <xf numFmtId="177" fontId="27" fillId="3" borderId="158" xfId="43" applyNumberFormat="1" applyFont="1" applyFill="1" applyBorder="1" applyProtection="1">
      <alignment vertical="center"/>
      <protection locked="0"/>
    </xf>
    <xf numFmtId="0" fontId="30" fillId="0" borderId="51" xfId="0" applyFont="1" applyBorder="1" applyAlignment="1">
      <alignment horizontal="center" vertical="center"/>
    </xf>
    <xf numFmtId="0" fontId="30" fillId="0" borderId="18" xfId="0" applyFont="1" applyBorder="1" applyAlignment="1">
      <alignment vertical="center"/>
    </xf>
    <xf numFmtId="0" fontId="30" fillId="0" borderId="6" xfId="0" applyFont="1" applyBorder="1" applyAlignment="1">
      <alignment vertical="center"/>
    </xf>
    <xf numFmtId="0" fontId="27" fillId="0" borderId="13" xfId="0" applyFont="1" applyBorder="1" applyAlignment="1">
      <alignment horizontal="left" vertical="center" indent="1" shrinkToFit="1"/>
    </xf>
    <xf numFmtId="177" fontId="27" fillId="3" borderId="156" xfId="0" applyNumberFormat="1" applyFont="1" applyFill="1" applyBorder="1" applyAlignment="1" applyProtection="1">
      <alignment vertical="center" shrinkToFit="1"/>
      <protection locked="0"/>
    </xf>
    <xf numFmtId="0" fontId="27" fillId="0" borderId="19" xfId="0" applyFont="1" applyBorder="1" applyAlignment="1">
      <alignment horizontal="left" vertical="center" indent="1" shrinkToFit="1"/>
    </xf>
    <xf numFmtId="177" fontId="27" fillId="3" borderId="157" xfId="0" applyNumberFormat="1" applyFont="1" applyFill="1" applyBorder="1" applyAlignment="1" applyProtection="1">
      <alignment vertical="center" shrinkToFit="1"/>
      <protection locked="0"/>
    </xf>
    <xf numFmtId="0" fontId="27" fillId="0" borderId="21" xfId="0" applyFont="1" applyBorder="1" applyAlignment="1">
      <alignment horizontal="left" vertical="center" indent="1" shrinkToFit="1"/>
    </xf>
    <xf numFmtId="177" fontId="27" fillId="3" borderId="158" xfId="0" applyNumberFormat="1" applyFont="1" applyFill="1" applyBorder="1" applyAlignment="1" applyProtection="1">
      <alignment vertical="center" shrinkToFit="1"/>
      <protection locked="0"/>
    </xf>
    <xf numFmtId="177" fontId="27" fillId="3" borderId="140" xfId="43" applyNumberFormat="1" applyFont="1" applyFill="1" applyBorder="1" applyProtection="1">
      <alignment vertical="center"/>
      <protection locked="0"/>
    </xf>
    <xf numFmtId="0" fontId="30" fillId="0" borderId="19" xfId="0" applyFont="1" applyBorder="1" applyAlignment="1">
      <alignment horizontal="left" vertical="center"/>
    </xf>
    <xf numFmtId="0" fontId="30" fillId="0" borderId="3" xfId="0" applyFont="1" applyBorder="1" applyAlignment="1">
      <alignment horizontal="left" vertical="center"/>
    </xf>
    <xf numFmtId="0" fontId="30" fillId="0" borderId="19" xfId="0" applyFont="1" applyBorder="1" applyAlignment="1">
      <alignment horizontal="left" vertical="center" shrinkToFit="1"/>
    </xf>
    <xf numFmtId="0" fontId="30" fillId="0" borderId="3" xfId="0" applyFont="1" applyBorder="1" applyAlignment="1">
      <alignment horizontal="left" vertical="center" shrinkToFit="1"/>
    </xf>
    <xf numFmtId="0" fontId="30" fillId="0" borderId="19" xfId="0" applyFont="1" applyBorder="1" applyAlignment="1">
      <alignment vertical="center" shrinkToFit="1"/>
    </xf>
    <xf numFmtId="0" fontId="30" fillId="0" borderId="3" xfId="0" applyFont="1" applyBorder="1" applyAlignment="1">
      <alignment vertical="center" shrinkToFit="1"/>
    </xf>
    <xf numFmtId="177" fontId="27" fillId="2" borderId="134" xfId="27" applyNumberFormat="1" applyFont="1" applyFill="1" applyBorder="1" applyProtection="1">
      <alignment vertical="center"/>
    </xf>
    <xf numFmtId="179" fontId="27" fillId="3" borderId="109" xfId="43" applyNumberFormat="1" applyFont="1" applyFill="1" applyBorder="1" applyProtection="1">
      <alignment vertical="center"/>
      <protection locked="0"/>
    </xf>
    <xf numFmtId="0" fontId="29" fillId="0" borderId="48" xfId="27" applyFont="1" applyFill="1" applyBorder="1" applyAlignment="1" applyProtection="1">
      <alignment horizontal="center" vertical="center"/>
    </xf>
    <xf numFmtId="0" fontId="29" fillId="0" borderId="134" xfId="27" applyFont="1" applyFill="1" applyBorder="1" applyAlignment="1" applyProtection="1">
      <alignment horizontal="center" vertical="center" shrinkToFit="1"/>
    </xf>
    <xf numFmtId="177" fontId="27" fillId="3" borderId="169" xfId="27" applyNumberFormat="1" applyFont="1" applyFill="1" applyBorder="1" applyProtection="1">
      <alignment vertical="center"/>
      <protection locked="0"/>
    </xf>
    <xf numFmtId="179" fontId="27" fillId="0" borderId="22" xfId="27" applyNumberFormat="1" applyFont="1" applyFill="1" applyBorder="1" applyAlignment="1" applyProtection="1">
      <alignment horizontal="right" vertical="center"/>
    </xf>
    <xf numFmtId="177" fontId="27" fillId="3" borderId="157" xfId="27" applyNumberFormat="1" applyFont="1" applyFill="1" applyBorder="1" applyProtection="1">
      <alignment vertical="center"/>
      <protection locked="0"/>
    </xf>
    <xf numFmtId="177" fontId="27" fillId="3" borderId="158" xfId="27" applyNumberFormat="1" applyFont="1" applyFill="1" applyBorder="1" applyProtection="1">
      <alignment vertical="center"/>
      <protection locked="0"/>
    </xf>
    <xf numFmtId="0" fontId="27" fillId="0" borderId="23" xfId="27" applyFont="1" applyFill="1" applyBorder="1" applyAlignment="1" applyProtection="1">
      <alignment horizontal="center" vertical="center"/>
    </xf>
    <xf numFmtId="0" fontId="27" fillId="0" borderId="23" xfId="27" applyFont="1" applyFill="1" applyBorder="1" applyProtection="1">
      <alignment vertical="center"/>
    </xf>
    <xf numFmtId="177" fontId="27" fillId="0" borderId="140" xfId="27" applyNumberFormat="1" applyFont="1" applyFill="1" applyBorder="1" applyProtection="1">
      <alignment vertical="center"/>
    </xf>
    <xf numFmtId="179" fontId="27" fillId="0" borderId="49" xfId="27" applyNumberFormat="1" applyFont="1" applyBorder="1" applyAlignment="1">
      <alignment horizontal="right" vertical="center"/>
    </xf>
    <xf numFmtId="0" fontId="29" fillId="0" borderId="64" xfId="27" applyFont="1" applyBorder="1" applyAlignment="1">
      <alignment horizontal="center" vertical="center"/>
    </xf>
    <xf numFmtId="177" fontId="27" fillId="3" borderId="140" xfId="27" applyNumberFormat="1" applyFont="1" applyFill="1" applyBorder="1" applyProtection="1">
      <alignment vertical="center"/>
      <protection locked="0"/>
    </xf>
    <xf numFmtId="0" fontId="27" fillId="0" borderId="0" xfId="27" applyFont="1" applyProtection="1">
      <alignment vertical="center"/>
    </xf>
    <xf numFmtId="177" fontId="27" fillId="2" borderId="181" xfId="27" applyNumberFormat="1" applyFont="1" applyFill="1" applyBorder="1" applyAlignment="1" applyProtection="1">
      <alignment horizontal="right" vertical="center"/>
    </xf>
    <xf numFmtId="0" fontId="27" fillId="0" borderId="0" xfId="27" applyFont="1" applyAlignment="1" applyProtection="1">
      <alignment horizontal="left" vertical="center"/>
    </xf>
    <xf numFmtId="179" fontId="27" fillId="3" borderId="140" xfId="27" applyNumberFormat="1" applyFont="1" applyFill="1" applyBorder="1" applyProtection="1">
      <alignment vertical="center"/>
      <protection locked="0"/>
    </xf>
    <xf numFmtId="178" fontId="27" fillId="3" borderId="156" xfId="27" applyNumberFormat="1" applyFont="1" applyFill="1" applyBorder="1" applyAlignment="1" applyProtection="1">
      <alignment horizontal="right" vertical="center"/>
      <protection locked="0"/>
    </xf>
    <xf numFmtId="0" fontId="27" fillId="0" borderId="42" xfId="27" applyFont="1" applyFill="1" applyBorder="1" applyAlignment="1" applyProtection="1">
      <alignment horizontal="center" vertical="center"/>
    </xf>
    <xf numFmtId="178" fontId="27" fillId="3" borderId="158" xfId="27" applyNumberFormat="1" applyFont="1" applyFill="1" applyBorder="1" applyAlignment="1" applyProtection="1">
      <alignment horizontal="right" vertical="center"/>
      <protection locked="0"/>
    </xf>
    <xf numFmtId="178" fontId="27" fillId="3" borderId="169" xfId="27" applyNumberFormat="1" applyFont="1" applyFill="1" applyBorder="1" applyAlignment="1" applyProtection="1">
      <alignment horizontal="right" vertical="center"/>
      <protection locked="0"/>
    </xf>
    <xf numFmtId="0" fontId="29" fillId="0" borderId="16" xfId="27" applyFont="1" applyFill="1" applyBorder="1" applyAlignment="1" applyProtection="1">
      <alignment horizontal="right" vertical="center"/>
    </xf>
    <xf numFmtId="0" fontId="29" fillId="0" borderId="6" xfId="27" applyFont="1" applyFill="1" applyBorder="1" applyAlignment="1" applyProtection="1">
      <alignment horizontal="left" vertical="center"/>
    </xf>
    <xf numFmtId="0" fontId="29" fillId="0" borderId="37" xfId="27" applyFont="1" applyBorder="1" applyAlignment="1">
      <alignment horizontal="center" vertical="center"/>
    </xf>
    <xf numFmtId="179" fontId="27" fillId="3" borderId="13" xfId="27" applyNumberFormat="1" applyFont="1" applyFill="1" applyBorder="1" applyAlignment="1" applyProtection="1">
      <alignment horizontal="right" vertical="center"/>
      <protection locked="0"/>
    </xf>
    <xf numFmtId="179" fontId="27" fillId="3" borderId="39" xfId="27" applyNumberFormat="1" applyFont="1" applyFill="1" applyBorder="1" applyAlignment="1" applyProtection="1">
      <alignment horizontal="right" vertical="center"/>
      <protection locked="0"/>
    </xf>
    <xf numFmtId="0" fontId="27" fillId="0" borderId="19" xfId="27" applyFont="1" applyFill="1" applyBorder="1" applyAlignment="1" applyProtection="1">
      <alignment vertical="center"/>
    </xf>
    <xf numFmtId="0" fontId="27" fillId="0" borderId="3" xfId="27" applyFont="1" applyFill="1" applyBorder="1" applyAlignment="1" applyProtection="1">
      <alignment vertical="center"/>
    </xf>
    <xf numFmtId="179" fontId="27" fillId="3" borderId="19" xfId="27" applyNumberFormat="1" applyFont="1" applyFill="1" applyBorder="1" applyAlignment="1" applyProtection="1">
      <alignment horizontal="right" vertical="center"/>
      <protection locked="0"/>
    </xf>
    <xf numFmtId="179" fontId="27" fillId="3" borderId="41" xfId="27" applyNumberFormat="1" applyFont="1" applyFill="1" applyBorder="1" applyAlignment="1" applyProtection="1">
      <alignment horizontal="right" vertical="center"/>
      <protection locked="0"/>
    </xf>
    <xf numFmtId="0" fontId="27" fillId="0" borderId="21" xfId="27" applyFont="1" applyFill="1" applyBorder="1" applyAlignment="1" applyProtection="1">
      <alignment vertical="center"/>
    </xf>
    <xf numFmtId="0" fontId="27" fillId="0" borderId="20" xfId="27" applyFont="1" applyFill="1" applyBorder="1" applyAlignment="1" applyProtection="1">
      <alignment vertical="center"/>
    </xf>
    <xf numFmtId="179" fontId="27" fillId="3" borderId="21" xfId="27" applyNumberFormat="1" applyFont="1" applyFill="1" applyBorder="1" applyAlignment="1" applyProtection="1">
      <alignment horizontal="right" vertical="center"/>
      <protection locked="0"/>
    </xf>
    <xf numFmtId="179" fontId="27" fillId="3" borderId="112" xfId="27" applyNumberFormat="1" applyFont="1" applyFill="1" applyBorder="1" applyAlignment="1" applyProtection="1">
      <alignment horizontal="right" vertical="center"/>
      <protection locked="0"/>
    </xf>
    <xf numFmtId="0" fontId="27" fillId="0" borderId="8" xfId="27" applyFont="1" applyFill="1" applyBorder="1" applyAlignment="1" applyProtection="1">
      <alignment vertical="center"/>
    </xf>
    <xf numFmtId="0" fontId="27" fillId="0" borderId="9" xfId="27" applyFont="1" applyFill="1" applyBorder="1" applyAlignment="1" applyProtection="1">
      <alignment vertical="center"/>
    </xf>
    <xf numFmtId="179" fontId="27" fillId="3" borderId="16" xfId="27" applyNumberFormat="1" applyFont="1" applyFill="1" applyBorder="1" applyAlignment="1" applyProtection="1">
      <alignment horizontal="right" vertical="center"/>
      <protection locked="0"/>
    </xf>
    <xf numFmtId="179" fontId="27" fillId="3" borderId="181" xfId="27" applyNumberFormat="1" applyFont="1" applyFill="1" applyBorder="1" applyAlignment="1" applyProtection="1">
      <alignment horizontal="right" vertical="center"/>
      <protection locked="0"/>
    </xf>
    <xf numFmtId="0" fontId="29" fillId="0" borderId="18" xfId="27" applyFont="1" applyFill="1" applyBorder="1" applyAlignment="1" applyProtection="1">
      <alignment vertical="center"/>
    </xf>
    <xf numFmtId="179" fontId="29" fillId="0" borderId="18" xfId="27" applyNumberFormat="1" applyFont="1" applyFill="1" applyBorder="1" applyAlignment="1" applyProtection="1">
      <alignment horizontal="center" vertical="center"/>
    </xf>
    <xf numFmtId="179" fontId="29" fillId="0" borderId="114" xfId="27" applyNumberFormat="1" applyFont="1" applyFill="1" applyBorder="1" applyAlignment="1" applyProtection="1">
      <alignment horizontal="center" vertical="center"/>
    </xf>
    <xf numFmtId="179" fontId="27" fillId="3" borderId="18" xfId="27" applyNumberFormat="1" applyFont="1" applyFill="1" applyBorder="1" applyAlignment="1" applyProtection="1">
      <alignment horizontal="right" vertical="center"/>
      <protection locked="0"/>
    </xf>
    <xf numFmtId="179" fontId="27" fillId="3" borderId="114" xfId="27" applyNumberFormat="1" applyFont="1" applyFill="1" applyBorder="1" applyAlignment="1" applyProtection="1">
      <alignment horizontal="right" vertical="center"/>
      <protection locked="0"/>
    </xf>
    <xf numFmtId="0" fontId="29" fillId="0" borderId="0" xfId="27" applyFont="1" applyFill="1" applyAlignment="1" applyProtection="1">
      <alignment horizontal="left" vertical="center"/>
    </xf>
    <xf numFmtId="0" fontId="29" fillId="0" borderId="24" xfId="27" applyFont="1" applyFill="1" applyBorder="1" applyAlignment="1" applyProtection="1">
      <alignment horizontal="center" vertical="center"/>
    </xf>
    <xf numFmtId="0" fontId="27" fillId="3" borderId="37" xfId="27" applyFont="1" applyFill="1" applyBorder="1" applyProtection="1">
      <alignment vertical="center"/>
      <protection locked="0"/>
    </xf>
    <xf numFmtId="0" fontId="27" fillId="0" borderId="24" xfId="27" applyFont="1" applyFill="1" applyBorder="1" applyProtection="1">
      <alignment vertical="center"/>
    </xf>
    <xf numFmtId="0" fontId="29" fillId="0" borderId="139" xfId="27" applyFont="1" applyFill="1" applyBorder="1" applyAlignment="1" applyProtection="1">
      <alignment horizontal="center" vertical="center" shrinkToFit="1"/>
    </xf>
    <xf numFmtId="0" fontId="27" fillId="0" borderId="9" xfId="27" applyFont="1" applyFill="1" applyBorder="1" applyAlignment="1" applyProtection="1">
      <alignment horizontal="center" vertical="center"/>
    </xf>
    <xf numFmtId="0" fontId="27" fillId="0" borderId="9" xfId="0" applyFont="1" applyFill="1" applyBorder="1" applyAlignment="1" applyProtection="1">
      <alignment horizontal="left" vertical="center" shrinkToFit="1"/>
    </xf>
    <xf numFmtId="0" fontId="29" fillId="0" borderId="139" xfId="27" applyFont="1" applyFill="1" applyBorder="1" applyAlignment="1" applyProtection="1">
      <alignment horizontal="center" vertical="center"/>
    </xf>
    <xf numFmtId="182" fontId="27" fillId="3" borderId="39" xfId="27" applyNumberFormat="1" applyFont="1" applyFill="1" applyBorder="1" applyAlignment="1" applyProtection="1">
      <alignment horizontal="right" vertical="center"/>
      <protection locked="0"/>
    </xf>
    <xf numFmtId="182" fontId="27" fillId="3" borderId="41" xfId="27" applyNumberFormat="1" applyFont="1" applyFill="1" applyBorder="1" applyAlignment="1" applyProtection="1">
      <alignment horizontal="right" vertical="center"/>
      <protection locked="0"/>
    </xf>
    <xf numFmtId="182" fontId="27" fillId="3" borderId="112" xfId="27" applyNumberFormat="1" applyFont="1" applyFill="1" applyBorder="1" applyAlignment="1" applyProtection="1">
      <alignment horizontal="right" vertical="center"/>
      <protection locked="0"/>
    </xf>
    <xf numFmtId="0" fontId="27" fillId="3" borderId="115" xfId="27" applyFont="1" applyFill="1" applyBorder="1" applyProtection="1">
      <alignment vertical="center"/>
      <protection locked="0"/>
    </xf>
    <xf numFmtId="179" fontId="27" fillId="3" borderId="41" xfId="27" applyNumberFormat="1" applyFont="1" applyFill="1" applyBorder="1" applyProtection="1">
      <alignment vertical="center"/>
      <protection locked="0"/>
    </xf>
    <xf numFmtId="179" fontId="27" fillId="3" borderId="112" xfId="27" applyNumberFormat="1" applyFont="1" applyFill="1" applyBorder="1" applyProtection="1">
      <alignment vertical="center"/>
      <protection locked="0"/>
    </xf>
    <xf numFmtId="0" fontId="29" fillId="0" borderId="22" xfId="27" applyFont="1" applyBorder="1" applyAlignment="1">
      <alignment horizontal="center" vertical="center"/>
    </xf>
    <xf numFmtId="179" fontId="27" fillId="3" borderId="39" xfId="27" applyNumberFormat="1" applyFont="1" applyFill="1" applyBorder="1" applyProtection="1">
      <alignment vertical="center"/>
      <protection locked="0"/>
    </xf>
    <xf numFmtId="0" fontId="27" fillId="2" borderId="19" xfId="27" applyFont="1" applyFill="1" applyBorder="1" applyAlignment="1" applyProtection="1">
      <alignment horizontal="left" vertical="center"/>
    </xf>
    <xf numFmtId="0" fontId="27" fillId="2" borderId="4" xfId="27" applyFont="1" applyFill="1" applyBorder="1" applyAlignment="1" applyProtection="1">
      <alignment horizontal="left" vertical="center"/>
    </xf>
    <xf numFmtId="0" fontId="27" fillId="2" borderId="21" xfId="27" applyFont="1" applyFill="1" applyBorder="1" applyAlignment="1" applyProtection="1">
      <alignment horizontal="left" vertical="center"/>
    </xf>
    <xf numFmtId="0" fontId="27" fillId="2" borderId="45" xfId="27" applyFont="1" applyFill="1" applyBorder="1" applyAlignment="1" applyProtection="1">
      <alignment horizontal="left" vertical="center"/>
    </xf>
    <xf numFmtId="0" fontId="27" fillId="0" borderId="0" xfId="26" applyFont="1" applyAlignment="1" applyProtection="1">
      <alignment vertical="center"/>
    </xf>
    <xf numFmtId="0" fontId="35" fillId="0" borderId="0" xfId="26" applyFont="1" applyAlignment="1" applyProtection="1">
      <alignment vertical="center"/>
    </xf>
    <xf numFmtId="0" fontId="35" fillId="0" borderId="28" xfId="26" applyFont="1" applyBorder="1" applyAlignment="1" applyProtection="1">
      <alignment horizontal="centerContinuous" vertical="center"/>
    </xf>
    <xf numFmtId="0" fontId="35" fillId="0" borderId="14" xfId="26" applyFont="1" applyBorder="1" applyAlignment="1" applyProtection="1">
      <alignment horizontal="centerContinuous" vertical="center"/>
    </xf>
    <xf numFmtId="0" fontId="35" fillId="0" borderId="83" xfId="26" applyFont="1" applyBorder="1" applyAlignment="1" applyProtection="1">
      <alignment horizontal="centerContinuous" vertical="center"/>
    </xf>
    <xf numFmtId="0" fontId="35" fillId="0" borderId="93" xfId="26" applyFont="1" applyBorder="1" applyAlignment="1" applyProtection="1">
      <alignment horizontal="centerContinuous" vertical="center"/>
    </xf>
    <xf numFmtId="0" fontId="35" fillId="0" borderId="84" xfId="26" applyFont="1" applyBorder="1" applyAlignment="1" applyProtection="1">
      <alignment horizontal="center" vertical="center"/>
    </xf>
    <xf numFmtId="0" fontId="35" fillId="0" borderId="31" xfId="26" applyFont="1" applyBorder="1" applyAlignment="1" applyProtection="1">
      <alignment horizontal="center" vertical="center"/>
    </xf>
    <xf numFmtId="0" fontId="35" fillId="0" borderId="1" xfId="26" applyFont="1" applyBorder="1" applyAlignment="1" applyProtection="1">
      <alignment horizontal="center" vertical="center"/>
    </xf>
    <xf numFmtId="0" fontId="35" fillId="0" borderId="88" xfId="26" applyFont="1" applyBorder="1" applyAlignment="1" applyProtection="1">
      <alignment horizontal="center" vertical="center"/>
    </xf>
    <xf numFmtId="0" fontId="35" fillId="0" borderId="18" xfId="26" applyFont="1" applyBorder="1" applyAlignment="1" applyProtection="1">
      <alignment vertical="center"/>
    </xf>
    <xf numFmtId="0" fontId="35" fillId="0" borderId="16" xfId="26" applyFont="1" applyBorder="1" applyAlignment="1" applyProtection="1">
      <alignment vertical="center"/>
    </xf>
    <xf numFmtId="0" fontId="35" fillId="0" borderId="129" xfId="26" applyFont="1" applyBorder="1" applyAlignment="1" applyProtection="1">
      <alignment vertical="center"/>
    </xf>
    <xf numFmtId="0" fontId="35" fillId="0" borderId="6" xfId="26" applyFont="1" applyBorder="1" applyAlignment="1" applyProtection="1">
      <alignment vertical="center"/>
    </xf>
    <xf numFmtId="0" fontId="35" fillId="0" borderId="63" xfId="26" applyFont="1" applyBorder="1" applyAlignment="1" applyProtection="1">
      <alignment vertical="center"/>
    </xf>
    <xf numFmtId="0" fontId="35" fillId="0" borderId="21" xfId="26" applyFont="1" applyBorder="1" applyAlignment="1" applyProtection="1">
      <alignment vertical="center"/>
    </xf>
    <xf numFmtId="0" fontId="35" fillId="0" borderId="20" xfId="26" applyFont="1" applyBorder="1" applyAlignment="1" applyProtection="1">
      <alignment vertical="center"/>
    </xf>
    <xf numFmtId="177" fontId="35" fillId="2" borderId="26" xfId="26" applyNumberFormat="1" applyFont="1" applyFill="1" applyBorder="1" applyAlignment="1" applyProtection="1">
      <alignment vertical="center"/>
    </xf>
    <xf numFmtId="177" fontId="35" fillId="2" borderId="44" xfId="26" applyNumberFormat="1" applyFont="1" applyFill="1" applyBorder="1" applyAlignment="1" applyProtection="1">
      <alignment vertical="center"/>
    </xf>
    <xf numFmtId="177" fontId="35" fillId="2" borderId="90" xfId="26" applyNumberFormat="1" applyFont="1" applyFill="1" applyBorder="1" applyAlignment="1" applyProtection="1">
      <alignment vertical="center"/>
    </xf>
    <xf numFmtId="177" fontId="35" fillId="2" borderId="91" xfId="26" applyNumberFormat="1" applyFont="1" applyFill="1" applyBorder="1" applyAlignment="1" applyProtection="1">
      <alignment vertical="center"/>
    </xf>
    <xf numFmtId="177" fontId="35" fillId="2" borderId="94" xfId="26" applyNumberFormat="1" applyFont="1" applyFill="1" applyBorder="1" applyAlignment="1" applyProtection="1">
      <alignment vertical="center"/>
    </xf>
    <xf numFmtId="0" fontId="27" fillId="0" borderId="0" xfId="11" applyFont="1" applyProtection="1">
      <alignment vertical="center"/>
    </xf>
    <xf numFmtId="0" fontId="27" fillId="0" borderId="46" xfId="11" applyFont="1" applyBorder="1" applyAlignment="1" applyProtection="1">
      <alignment horizontal="center" vertical="center"/>
    </xf>
    <xf numFmtId="0" fontId="27" fillId="0" borderId="38" xfId="11" applyFont="1" applyBorder="1" applyAlignment="1" applyProtection="1">
      <alignment horizontal="center" vertical="center"/>
    </xf>
    <xf numFmtId="0" fontId="27" fillId="0" borderId="105" xfId="11" applyFont="1" applyBorder="1" applyAlignment="1" applyProtection="1">
      <alignment horizontal="center" vertical="center"/>
    </xf>
    <xf numFmtId="0" fontId="27" fillId="0" borderId="46" xfId="11" applyFont="1" applyBorder="1" applyAlignment="1" applyProtection="1">
      <alignment horizontal="center" vertical="center" shrinkToFit="1"/>
    </xf>
    <xf numFmtId="0" fontId="27" fillId="0" borderId="28" xfId="11" applyFont="1" applyBorder="1" applyAlignment="1" applyProtection="1">
      <alignment horizontal="center" vertical="center"/>
    </xf>
    <xf numFmtId="0" fontId="27" fillId="0" borderId="106" xfId="11" applyFont="1" applyBorder="1" applyAlignment="1" applyProtection="1">
      <alignment horizontal="center" vertical="center"/>
    </xf>
    <xf numFmtId="3" fontId="27" fillId="0" borderId="4" xfId="11" applyNumberFormat="1" applyFont="1" applyBorder="1" applyProtection="1">
      <alignment vertical="center"/>
    </xf>
    <xf numFmtId="3" fontId="27" fillId="0" borderId="1" xfId="11" applyNumberFormat="1" applyFont="1" applyBorder="1" applyProtection="1">
      <alignment vertical="center"/>
    </xf>
    <xf numFmtId="3" fontId="27" fillId="0" borderId="88" xfId="11" applyNumberFormat="1" applyFont="1" applyBorder="1" applyProtection="1">
      <alignment vertical="center"/>
    </xf>
    <xf numFmtId="3" fontId="27" fillId="0" borderId="148" xfId="11" applyNumberFormat="1" applyFont="1" applyBorder="1" applyProtection="1">
      <alignment vertical="center"/>
    </xf>
    <xf numFmtId="3" fontId="27" fillId="0" borderId="2" xfId="11" applyNumberFormat="1" applyFont="1" applyBorder="1" applyProtection="1">
      <alignment vertical="center"/>
    </xf>
    <xf numFmtId="3" fontId="27" fillId="0" borderId="89" xfId="11" applyNumberFormat="1" applyFont="1" applyBorder="1" applyAlignment="1" applyProtection="1">
      <alignment horizontal="right" vertical="center"/>
    </xf>
    <xf numFmtId="0" fontId="27" fillId="0" borderId="19" xfId="11" applyFont="1" applyBorder="1" applyAlignment="1" applyProtection="1">
      <alignment horizontal="left" vertical="center"/>
    </xf>
    <xf numFmtId="0" fontId="27" fillId="0" borderId="17" xfId="11" applyFont="1" applyBorder="1" applyAlignment="1" applyProtection="1">
      <alignment horizontal="left" vertical="center"/>
    </xf>
    <xf numFmtId="3" fontId="27" fillId="3" borderId="4" xfId="11" applyNumberFormat="1" applyFont="1" applyFill="1" applyBorder="1" applyProtection="1">
      <alignment vertical="center"/>
      <protection locked="0"/>
    </xf>
    <xf numFmtId="3" fontId="27" fillId="0" borderId="86" xfId="11" applyNumberFormat="1" applyFont="1" applyBorder="1" applyAlignment="1" applyProtection="1">
      <alignment horizontal="right" vertical="center"/>
    </xf>
    <xf numFmtId="3" fontId="27" fillId="3" borderId="7" xfId="11" applyNumberFormat="1" applyFont="1" applyFill="1" applyBorder="1" applyProtection="1">
      <alignment vertical="center"/>
      <protection locked="0"/>
    </xf>
    <xf numFmtId="3" fontId="27" fillId="0" borderId="96" xfId="11" applyNumberFormat="1" applyFont="1" applyBorder="1" applyProtection="1">
      <alignment vertical="center"/>
    </xf>
    <xf numFmtId="3" fontId="27" fillId="0" borderId="149" xfId="11" applyNumberFormat="1" applyFont="1" applyBorder="1" applyProtection="1">
      <alignment vertical="center"/>
    </xf>
    <xf numFmtId="3" fontId="27" fillId="0" borderId="5" xfId="11" applyNumberFormat="1" applyFont="1" applyBorder="1" applyProtection="1">
      <alignment vertical="center"/>
    </xf>
    <xf numFmtId="3" fontId="27" fillId="0" borderId="108" xfId="11" applyNumberFormat="1" applyFont="1" applyBorder="1" applyAlignment="1" applyProtection="1">
      <alignment horizontal="right" vertical="center"/>
    </xf>
    <xf numFmtId="3" fontId="27" fillId="0" borderId="50" xfId="11" applyNumberFormat="1" applyFont="1" applyBorder="1" applyProtection="1">
      <alignment vertical="center"/>
    </xf>
    <xf numFmtId="3" fontId="27" fillId="0" borderId="99" xfId="11" applyNumberFormat="1" applyFont="1" applyBorder="1" applyProtection="1">
      <alignment vertical="center"/>
    </xf>
    <xf numFmtId="3" fontId="27" fillId="0" borderId="100" xfId="11" applyNumberFormat="1" applyFont="1" applyBorder="1" applyProtection="1">
      <alignment vertical="center"/>
    </xf>
    <xf numFmtId="3" fontId="27" fillId="0" borderId="150" xfId="11" applyNumberFormat="1" applyFont="1" applyBorder="1" applyProtection="1">
      <alignment vertical="center"/>
    </xf>
    <xf numFmtId="3" fontId="27" fillId="0" borderId="101" xfId="11" applyNumberFormat="1" applyFont="1" applyBorder="1" applyAlignment="1" applyProtection="1">
      <alignment horizontal="right" vertical="center"/>
    </xf>
    <xf numFmtId="3" fontId="27" fillId="0" borderId="7" xfId="11" applyNumberFormat="1" applyFont="1" applyBorder="1" applyProtection="1">
      <alignment vertical="center"/>
    </xf>
    <xf numFmtId="3" fontId="27" fillId="0" borderId="32" xfId="11" applyNumberFormat="1" applyFont="1" applyBorder="1" applyProtection="1">
      <alignment vertical="center"/>
    </xf>
    <xf numFmtId="3" fontId="27" fillId="0" borderId="0" xfId="11" applyNumberFormat="1" applyFont="1" applyProtection="1">
      <alignment vertical="center"/>
    </xf>
    <xf numFmtId="0" fontId="27" fillId="0" borderId="0" xfId="11" applyFont="1" applyBorder="1" applyProtection="1">
      <alignment vertical="center"/>
    </xf>
    <xf numFmtId="0" fontId="27" fillId="0" borderId="33" xfId="11" applyFont="1" applyBorder="1" applyProtection="1">
      <alignment vertical="center"/>
    </xf>
    <xf numFmtId="0" fontId="27" fillId="0" borderId="51" xfId="11" applyFont="1" applyBorder="1" applyProtection="1">
      <alignment vertical="center"/>
    </xf>
    <xf numFmtId="0" fontId="27" fillId="0" borderId="31" xfId="11" applyFont="1" applyBorder="1" applyAlignment="1" applyProtection="1">
      <alignment horizontal="center" vertical="center"/>
    </xf>
    <xf numFmtId="0" fontId="27" fillId="0" borderId="85" xfId="11" applyFont="1" applyBorder="1" applyAlignment="1" applyProtection="1">
      <alignment horizontal="center" vertical="center"/>
    </xf>
    <xf numFmtId="0" fontId="27" fillId="0" borderId="10" xfId="11" applyFont="1" applyBorder="1" applyAlignment="1" applyProtection="1">
      <alignment horizontal="center" vertical="center" shrinkToFit="1"/>
    </xf>
    <xf numFmtId="0" fontId="27" fillId="0" borderId="8" xfId="11" applyFont="1" applyBorder="1" applyAlignment="1" applyProtection="1">
      <alignment horizontal="center" vertical="center"/>
    </xf>
    <xf numFmtId="0" fontId="27" fillId="0" borderId="87" xfId="11" applyFont="1" applyBorder="1" applyAlignment="1" applyProtection="1">
      <alignment horizontal="center" vertical="center"/>
    </xf>
    <xf numFmtId="3" fontId="27" fillId="3" borderId="31" xfId="11" applyNumberFormat="1" applyFont="1" applyFill="1" applyBorder="1" applyAlignment="1" applyProtection="1">
      <alignment horizontal="right" vertical="center"/>
      <protection locked="0"/>
    </xf>
    <xf numFmtId="3" fontId="27" fillId="2" borderId="147" xfId="11" applyNumberFormat="1" applyFont="1" applyFill="1" applyBorder="1" applyProtection="1">
      <alignment vertical="center"/>
    </xf>
    <xf numFmtId="3" fontId="27" fillId="3" borderId="1" xfId="11" applyNumberFormat="1" applyFont="1" applyFill="1" applyBorder="1" applyProtection="1">
      <alignment vertical="center"/>
      <protection locked="0"/>
    </xf>
    <xf numFmtId="0" fontId="27" fillId="0" borderId="87" xfId="11" applyFont="1" applyBorder="1" applyAlignment="1" applyProtection="1">
      <alignment horizontal="center" vertical="center" wrapText="1"/>
    </xf>
    <xf numFmtId="0" fontId="27" fillId="0" borderId="52" xfId="11" applyFont="1" applyBorder="1" applyAlignment="1" applyProtection="1">
      <alignment horizontal="center" vertical="center" wrapText="1"/>
    </xf>
    <xf numFmtId="3" fontId="27" fillId="0" borderId="44" xfId="11" applyNumberFormat="1" applyFont="1" applyBorder="1" applyProtection="1">
      <alignment vertical="center"/>
    </xf>
    <xf numFmtId="3" fontId="27" fillId="0" borderId="90" xfId="11" applyNumberFormat="1" applyFont="1" applyBorder="1" applyProtection="1">
      <alignment vertical="center"/>
    </xf>
    <xf numFmtId="3" fontId="27" fillId="0" borderId="146" xfId="11" applyNumberFormat="1" applyFont="1" applyBorder="1" applyProtection="1">
      <alignment vertical="center"/>
    </xf>
    <xf numFmtId="3" fontId="27" fillId="0" borderId="92" xfId="11" applyNumberFormat="1" applyFont="1" applyBorder="1" applyAlignment="1" applyProtection="1">
      <alignment horizontal="right" vertical="center"/>
    </xf>
    <xf numFmtId="3" fontId="27" fillId="0" borderId="43" xfId="11" applyNumberFormat="1" applyFont="1" applyBorder="1" applyProtection="1">
      <alignment vertical="center"/>
    </xf>
    <xf numFmtId="3" fontId="27" fillId="0" borderId="89" xfId="11" applyNumberFormat="1" applyFont="1" applyBorder="1" applyProtection="1">
      <alignment vertical="center"/>
    </xf>
    <xf numFmtId="177" fontId="27" fillId="3" borderId="1" xfId="11" applyNumberFormat="1" applyFont="1" applyFill="1" applyBorder="1" applyProtection="1">
      <alignment vertical="center"/>
      <protection locked="0"/>
    </xf>
    <xf numFmtId="177" fontId="27" fillId="3" borderId="44" xfId="11" applyNumberFormat="1" applyFont="1" applyFill="1" applyBorder="1" applyProtection="1">
      <alignment vertical="center"/>
      <protection locked="0"/>
    </xf>
    <xf numFmtId="3" fontId="27" fillId="3" borderId="44" xfId="11" applyNumberFormat="1" applyFont="1" applyFill="1" applyBorder="1" applyProtection="1">
      <alignment vertical="center"/>
      <protection locked="0"/>
    </xf>
    <xf numFmtId="3" fontId="27" fillId="0" borderId="94" xfId="11" applyNumberFormat="1" applyFont="1" applyBorder="1" applyProtection="1">
      <alignment vertical="center"/>
    </xf>
    <xf numFmtId="0" fontId="27" fillId="0" borderId="51" xfId="11" applyFont="1" applyBorder="1" applyAlignment="1" applyProtection="1">
      <alignment horizontal="center" vertical="center"/>
    </xf>
    <xf numFmtId="3" fontId="27" fillId="0" borderId="8" xfId="11" applyNumberFormat="1" applyFont="1" applyBorder="1" applyProtection="1">
      <alignment vertical="center"/>
    </xf>
    <xf numFmtId="3" fontId="27" fillId="0" borderId="86" xfId="11" applyNumberFormat="1" applyFont="1" applyBorder="1" applyProtection="1">
      <alignment vertical="center"/>
    </xf>
    <xf numFmtId="3" fontId="27" fillId="0" borderId="26" xfId="11" applyNumberFormat="1" applyFont="1" applyBorder="1" applyProtection="1">
      <alignment vertical="center"/>
    </xf>
    <xf numFmtId="3" fontId="27" fillId="0" borderId="31" xfId="11" applyNumberFormat="1" applyFont="1" applyBorder="1" applyProtection="1">
      <alignment vertical="center"/>
    </xf>
    <xf numFmtId="3" fontId="27" fillId="0" borderId="85" xfId="11" applyNumberFormat="1" applyFont="1" applyBorder="1" applyProtection="1">
      <alignment vertical="center"/>
    </xf>
    <xf numFmtId="0" fontId="27" fillId="0" borderId="95" xfId="11" applyFont="1" applyBorder="1" applyAlignment="1" applyProtection="1">
      <alignment horizontal="center" vertical="center" wrapText="1"/>
    </xf>
    <xf numFmtId="177" fontId="27" fillId="3" borderId="32" xfId="11" applyNumberFormat="1" applyFont="1" applyFill="1" applyBorder="1" applyProtection="1">
      <alignment vertical="center"/>
      <protection locked="0"/>
    </xf>
    <xf numFmtId="3" fontId="27" fillId="3" borderId="32" xfId="11" applyNumberFormat="1" applyFont="1" applyFill="1" applyBorder="1" applyProtection="1">
      <alignment vertical="center"/>
      <protection locked="0"/>
    </xf>
    <xf numFmtId="3" fontId="27" fillId="0" borderId="97" xfId="11" applyNumberFormat="1" applyFont="1" applyBorder="1" applyProtection="1">
      <alignment vertical="center"/>
    </xf>
    <xf numFmtId="0" fontId="27" fillId="0" borderId="98" xfId="11" applyFont="1" applyBorder="1" applyAlignment="1">
      <alignment horizontal="center" vertical="center" wrapText="1"/>
    </xf>
    <xf numFmtId="177" fontId="27" fillId="3" borderId="99" xfId="11" applyNumberFormat="1" applyFont="1" applyFill="1" applyBorder="1" applyProtection="1">
      <alignment vertical="center"/>
      <protection locked="0"/>
    </xf>
    <xf numFmtId="3" fontId="27" fillId="2" borderId="99" xfId="11" applyNumberFormat="1" applyFont="1" applyFill="1" applyBorder="1">
      <alignment vertical="center"/>
    </xf>
    <xf numFmtId="3" fontId="27" fillId="3" borderId="99" xfId="11" applyNumberFormat="1" applyFont="1" applyFill="1" applyBorder="1" applyProtection="1">
      <alignment vertical="center"/>
      <protection locked="0"/>
    </xf>
    <xf numFmtId="3" fontId="27" fillId="0" borderId="111" xfId="11" applyNumberFormat="1" applyFont="1" applyBorder="1">
      <alignment vertical="center"/>
    </xf>
    <xf numFmtId="3" fontId="27" fillId="0" borderId="101" xfId="11" applyNumberFormat="1" applyFont="1" applyBorder="1">
      <alignment vertical="center"/>
    </xf>
    <xf numFmtId="0" fontId="35" fillId="0" borderId="0" xfId="0" applyFont="1" applyProtection="1"/>
    <xf numFmtId="3" fontId="35" fillId="0" borderId="37" xfId="0" applyNumberFormat="1" applyFont="1" applyBorder="1" applyProtection="1"/>
    <xf numFmtId="0" fontId="35" fillId="0" borderId="38" xfId="0" applyFont="1" applyBorder="1" applyProtection="1"/>
    <xf numFmtId="3" fontId="35" fillId="0" borderId="39" xfId="0" applyNumberFormat="1" applyFont="1" applyBorder="1" applyProtection="1"/>
    <xf numFmtId="0" fontId="35" fillId="0" borderId="32" xfId="0" applyFont="1" applyBorder="1" applyProtection="1"/>
    <xf numFmtId="3" fontId="35" fillId="0" borderId="41" xfId="0" applyNumberFormat="1" applyFont="1" applyBorder="1" applyProtection="1"/>
    <xf numFmtId="3" fontId="35" fillId="3" borderId="41" xfId="0" applyNumberFormat="1" applyFont="1" applyFill="1" applyBorder="1" applyProtection="1">
      <protection locked="0"/>
    </xf>
    <xf numFmtId="0" fontId="35" fillId="0" borderId="0" xfId="0" applyFont="1" applyBorder="1" applyProtection="1"/>
    <xf numFmtId="3" fontId="35" fillId="3" borderId="112" xfId="0" applyNumberFormat="1" applyFont="1" applyFill="1" applyBorder="1" applyProtection="1">
      <protection locked="0"/>
    </xf>
    <xf numFmtId="0" fontId="35" fillId="0" borderId="113" xfId="0" applyFont="1" applyBorder="1" applyProtection="1"/>
    <xf numFmtId="0" fontId="35" fillId="0" borderId="87" xfId="0" applyFont="1" applyBorder="1" applyProtection="1"/>
    <xf numFmtId="0" fontId="35" fillId="0" borderId="52" xfId="0" applyFont="1" applyBorder="1" applyProtection="1"/>
    <xf numFmtId="3" fontId="35" fillId="0" borderId="112" xfId="0" applyNumberFormat="1" applyFont="1" applyBorder="1" applyProtection="1"/>
    <xf numFmtId="0" fontId="27" fillId="2" borderId="0" xfId="0" applyFont="1" applyFill="1" applyProtection="1"/>
    <xf numFmtId="0" fontId="35" fillId="2" borderId="0" xfId="0" applyFont="1" applyFill="1" applyProtection="1"/>
    <xf numFmtId="38" fontId="35" fillId="2" borderId="0" xfId="1" applyFont="1" applyFill="1" applyAlignment="1" applyProtection="1"/>
    <xf numFmtId="0" fontId="35" fillId="2" borderId="5" xfId="0" applyFont="1" applyFill="1" applyBorder="1" applyProtection="1"/>
    <xf numFmtId="0" fontId="35" fillId="2" borderId="6" xfId="0" applyFont="1" applyFill="1" applyBorder="1" applyProtection="1"/>
    <xf numFmtId="0" fontId="35" fillId="2" borderId="7" xfId="0" applyFont="1" applyFill="1" applyBorder="1" applyProtection="1"/>
    <xf numFmtId="0" fontId="35" fillId="2" borderId="11" xfId="0" applyFont="1" applyFill="1" applyBorder="1" applyProtection="1"/>
    <xf numFmtId="0" fontId="35" fillId="2" borderId="9" xfId="0" applyFont="1" applyFill="1" applyBorder="1" applyProtection="1"/>
    <xf numFmtId="0" fontId="35" fillId="2" borderId="12" xfId="0" applyFont="1" applyFill="1" applyBorder="1" applyProtection="1"/>
    <xf numFmtId="0" fontId="35" fillId="2" borderId="8" xfId="0" applyFont="1" applyFill="1" applyBorder="1" applyProtection="1"/>
    <xf numFmtId="0" fontId="35" fillId="2" borderId="10" xfId="0" applyFont="1" applyFill="1" applyBorder="1" applyProtection="1"/>
    <xf numFmtId="38" fontId="35" fillId="0" borderId="0" xfId="0" applyNumberFormat="1" applyFont="1" applyProtection="1"/>
    <xf numFmtId="0" fontId="27" fillId="0" borderId="0" xfId="0" applyFont="1" applyProtection="1"/>
    <xf numFmtId="38" fontId="35" fillId="0" borderId="0" xfId="1" applyFont="1" applyAlignment="1" applyProtection="1"/>
    <xf numFmtId="38" fontId="27" fillId="2" borderId="0" xfId="1" applyFont="1" applyFill="1" applyAlignment="1" applyProtection="1"/>
    <xf numFmtId="0" fontId="27" fillId="2" borderId="2" xfId="0" applyFont="1" applyFill="1" applyBorder="1" applyProtection="1"/>
    <xf numFmtId="0" fontId="27" fillId="2" borderId="3" xfId="0" applyFont="1" applyFill="1" applyBorder="1" applyProtection="1"/>
    <xf numFmtId="0" fontId="27" fillId="2" borderId="6" xfId="0" applyFont="1" applyFill="1" applyBorder="1" applyProtection="1"/>
    <xf numFmtId="0" fontId="27" fillId="2" borderId="5" xfId="0" applyFont="1" applyFill="1" applyBorder="1" applyProtection="1"/>
    <xf numFmtId="0" fontId="27" fillId="2" borderId="7" xfId="0" applyFont="1" applyFill="1" applyBorder="1" applyProtection="1"/>
    <xf numFmtId="0" fontId="27" fillId="2" borderId="11" xfId="0" applyFont="1" applyFill="1" applyBorder="1" applyProtection="1"/>
    <xf numFmtId="0" fontId="27" fillId="2" borderId="4" xfId="0" applyFont="1" applyFill="1" applyBorder="1" applyProtection="1"/>
    <xf numFmtId="0" fontId="27" fillId="2" borderId="12" xfId="0" applyFont="1" applyFill="1" applyBorder="1" applyProtection="1"/>
    <xf numFmtId="0" fontId="27" fillId="2" borderId="8" xfId="0" applyFont="1" applyFill="1" applyBorder="1" applyProtection="1"/>
    <xf numFmtId="0" fontId="27" fillId="2" borderId="9" xfId="0" applyFont="1" applyFill="1" applyBorder="1" applyProtection="1"/>
    <xf numFmtId="0" fontId="27" fillId="2" borderId="10" xfId="0" applyFont="1" applyFill="1" applyBorder="1" applyProtection="1"/>
    <xf numFmtId="38" fontId="27" fillId="0" borderId="0" xfId="1" applyFont="1" applyAlignment="1" applyProtection="1"/>
    <xf numFmtId="3" fontId="35" fillId="0" borderId="114" xfId="0" applyNumberFormat="1" applyFont="1" applyBorder="1" applyProtection="1"/>
    <xf numFmtId="0" fontId="35" fillId="0" borderId="113" xfId="0" applyFont="1" applyBorder="1" applyAlignment="1" applyProtection="1">
      <alignment vertical="center"/>
    </xf>
    <xf numFmtId="3" fontId="35" fillId="3" borderId="39" xfId="0" applyNumberFormat="1" applyFont="1" applyFill="1" applyBorder="1" applyProtection="1">
      <protection locked="0"/>
    </xf>
    <xf numFmtId="0" fontId="35" fillId="0" borderId="87" xfId="0" applyFont="1" applyBorder="1" applyAlignment="1" applyProtection="1">
      <alignment vertical="center"/>
    </xf>
    <xf numFmtId="0" fontId="35" fillId="0" borderId="52" xfId="0" applyFont="1" applyBorder="1" applyAlignment="1" applyProtection="1">
      <alignment vertical="center"/>
    </xf>
    <xf numFmtId="0" fontId="30" fillId="0" borderId="0" xfId="0" applyFont="1" applyFill="1" applyAlignment="1">
      <alignment vertical="center"/>
    </xf>
    <xf numFmtId="0" fontId="30" fillId="2" borderId="0" xfId="0" applyFont="1" applyFill="1" applyAlignment="1">
      <alignment vertical="center"/>
    </xf>
    <xf numFmtId="0" fontId="28" fillId="2" borderId="0" xfId="0" applyFont="1" applyFill="1" applyAlignment="1">
      <alignment vertical="center"/>
    </xf>
    <xf numFmtId="0" fontId="30" fillId="2" borderId="0" xfId="0" applyFont="1" applyFill="1" applyBorder="1" applyAlignment="1">
      <alignment horizontal="center" vertical="center"/>
    </xf>
    <xf numFmtId="0" fontId="33" fillId="2" borderId="0" xfId="0" applyFont="1" applyFill="1" applyAlignment="1">
      <alignment horizontal="center" vertical="center"/>
    </xf>
    <xf numFmtId="0" fontId="30" fillId="0" borderId="0" xfId="0" applyFont="1" applyBorder="1" applyAlignment="1">
      <alignment vertical="center" shrinkToFit="1"/>
    </xf>
    <xf numFmtId="3" fontId="30" fillId="0" borderId="0" xfId="0" applyNumberFormat="1" applyFont="1" applyBorder="1" applyAlignment="1">
      <alignment vertical="center" shrinkToFit="1"/>
    </xf>
    <xf numFmtId="3" fontId="30" fillId="0" borderId="0" xfId="1" applyNumberFormat="1" applyFont="1" applyBorder="1" applyAlignment="1">
      <alignment vertical="center" shrinkToFit="1"/>
    </xf>
    <xf numFmtId="0" fontId="30" fillId="2" borderId="0" xfId="0" applyFont="1" applyFill="1" applyBorder="1" applyAlignment="1">
      <alignment horizontal="center" vertical="center" shrinkToFit="1"/>
    </xf>
    <xf numFmtId="3" fontId="30" fillId="2" borderId="0" xfId="0" applyNumberFormat="1" applyFont="1" applyFill="1" applyBorder="1" applyAlignment="1">
      <alignment horizontal="center" vertical="center" shrinkToFit="1"/>
    </xf>
    <xf numFmtId="3" fontId="30" fillId="2" borderId="0" xfId="1" applyNumberFormat="1" applyFont="1" applyFill="1" applyBorder="1" applyAlignment="1">
      <alignment horizontal="center" vertical="center" shrinkToFit="1"/>
    </xf>
    <xf numFmtId="0" fontId="30" fillId="0" borderId="0" xfId="0" applyFont="1" applyAlignment="1">
      <alignment vertical="center"/>
    </xf>
    <xf numFmtId="0" fontId="30" fillId="0" borderId="0" xfId="0" applyFont="1"/>
    <xf numFmtId="0" fontId="30" fillId="2" borderId="0" xfId="0" applyFont="1" applyFill="1"/>
    <xf numFmtId="0" fontId="30" fillId="0" borderId="16" xfId="0" applyFont="1" applyBorder="1" applyAlignment="1">
      <alignment vertical="center"/>
    </xf>
    <xf numFmtId="0" fontId="30" fillId="0" borderId="29" xfId="0" applyFont="1" applyBorder="1" applyAlignment="1">
      <alignment vertical="center"/>
    </xf>
    <xf numFmtId="0" fontId="30" fillId="2" borderId="0" xfId="0" applyFont="1" applyFill="1" applyBorder="1" applyAlignment="1">
      <alignment vertical="center"/>
    </xf>
    <xf numFmtId="0" fontId="30" fillId="2" borderId="0" xfId="0" applyFont="1" applyFill="1" applyBorder="1" applyAlignment="1">
      <alignment horizontal="left" vertical="center" shrinkToFit="1"/>
    </xf>
    <xf numFmtId="0" fontId="30" fillId="0" borderId="0" xfId="0" applyFont="1" applyFill="1" applyBorder="1" applyAlignment="1">
      <alignment vertical="center"/>
    </xf>
    <xf numFmtId="0" fontId="30" fillId="2" borderId="23" xfId="0" applyFont="1" applyFill="1" applyBorder="1" applyAlignment="1">
      <alignment horizontal="center" vertical="center"/>
    </xf>
    <xf numFmtId="0" fontId="30" fillId="2" borderId="23" xfId="0" applyFont="1" applyFill="1" applyBorder="1" applyAlignment="1">
      <alignment horizontal="left" vertical="center" shrinkToFit="1"/>
    </xf>
    <xf numFmtId="0" fontId="30" fillId="2" borderId="11" xfId="0" applyFont="1" applyFill="1" applyBorder="1" applyAlignment="1">
      <alignment vertical="center" shrinkToFit="1"/>
    </xf>
    <xf numFmtId="38" fontId="30" fillId="0" borderId="0" xfId="1" applyFont="1" applyFill="1" applyAlignment="1">
      <alignment vertical="center"/>
    </xf>
    <xf numFmtId="38" fontId="30" fillId="0" borderId="0" xfId="1" applyFont="1" applyFill="1" applyBorder="1" applyAlignment="1">
      <alignment vertical="center"/>
    </xf>
    <xf numFmtId="38" fontId="30" fillId="2" borderId="0" xfId="1" applyFont="1" applyFill="1" applyAlignment="1">
      <alignment vertical="center"/>
    </xf>
    <xf numFmtId="38" fontId="30" fillId="2" borderId="0" xfId="1" applyFont="1" applyFill="1" applyBorder="1">
      <alignment vertical="center"/>
    </xf>
    <xf numFmtId="3" fontId="30" fillId="0" borderId="0" xfId="0" applyNumberFormat="1" applyFont="1" applyBorder="1" applyAlignment="1">
      <alignment horizontal="center" vertical="center" shrinkToFit="1"/>
    </xf>
    <xf numFmtId="0" fontId="30" fillId="0" borderId="0" xfId="11" applyFont="1">
      <alignment vertical="center"/>
    </xf>
    <xf numFmtId="0" fontId="30" fillId="0" borderId="0" xfId="0" applyFont="1" applyBorder="1" applyAlignment="1">
      <alignment vertical="center"/>
    </xf>
    <xf numFmtId="0" fontId="30" fillId="2" borderId="0" xfId="0" applyFont="1" applyFill="1" applyBorder="1" applyAlignment="1">
      <alignment horizontal="center" vertical="center" textRotation="255" wrapText="1" shrinkToFit="1"/>
    </xf>
    <xf numFmtId="0" fontId="30" fillId="0" borderId="0" xfId="0" applyFont="1" applyAlignment="1" applyProtection="1">
      <alignment vertical="center"/>
    </xf>
    <xf numFmtId="0" fontId="30" fillId="2" borderId="0" xfId="0" applyFont="1" applyFill="1" applyAlignment="1" applyProtection="1">
      <alignment vertical="center"/>
    </xf>
    <xf numFmtId="0" fontId="33" fillId="2" borderId="0" xfId="0" applyFont="1" applyFill="1" applyAlignment="1" applyProtection="1">
      <alignment vertical="center"/>
    </xf>
    <xf numFmtId="0" fontId="30" fillId="2" borderId="30" xfId="0" applyFont="1" applyFill="1" applyBorder="1" applyAlignment="1" applyProtection="1">
      <alignment vertical="center" shrinkToFit="1"/>
    </xf>
    <xf numFmtId="0" fontId="30" fillId="2" borderId="30" xfId="0" applyNumberFormat="1" applyFont="1" applyFill="1" applyBorder="1" applyAlignment="1" applyProtection="1">
      <alignment horizontal="center" vertical="center"/>
    </xf>
    <xf numFmtId="0" fontId="30" fillId="0" borderId="0" xfId="0" applyFont="1" applyFill="1" applyAlignment="1" applyProtection="1">
      <alignment vertical="center"/>
    </xf>
    <xf numFmtId="0" fontId="28" fillId="2" borderId="0" xfId="0" applyFont="1" applyFill="1" applyAlignment="1" applyProtection="1">
      <alignment vertical="center"/>
    </xf>
    <xf numFmtId="0" fontId="30" fillId="2" borderId="40" xfId="0" applyFont="1" applyFill="1" applyBorder="1" applyAlignment="1" applyProtection="1">
      <alignment horizontal="left" vertical="center"/>
    </xf>
    <xf numFmtId="0" fontId="30" fillId="2" borderId="16" xfId="0" applyFont="1" applyFill="1" applyBorder="1" applyAlignment="1" applyProtection="1">
      <alignment horizontal="left" vertical="center" shrinkToFit="1"/>
    </xf>
    <xf numFmtId="0" fontId="30" fillId="2" borderId="40" xfId="0" applyFont="1" applyFill="1" applyBorder="1" applyAlignment="1" applyProtection="1">
      <alignment horizontal="left" vertical="center" shrinkToFit="1"/>
    </xf>
    <xf numFmtId="0" fontId="30" fillId="2" borderId="40" xfId="0" applyFont="1" applyFill="1" applyBorder="1" applyAlignment="1" applyProtection="1">
      <alignment horizontal="center" vertical="center"/>
    </xf>
    <xf numFmtId="0" fontId="30" fillId="2" borderId="40" xfId="0" applyFont="1" applyFill="1" applyBorder="1" applyAlignment="1" applyProtection="1">
      <alignment vertical="center" shrinkToFit="1"/>
    </xf>
    <xf numFmtId="0" fontId="30" fillId="2" borderId="51" xfId="0" applyFont="1" applyFill="1" applyBorder="1" applyAlignment="1" applyProtection="1">
      <alignment vertical="center"/>
    </xf>
    <xf numFmtId="0" fontId="30" fillId="2" borderId="8" xfId="0" applyFont="1" applyFill="1" applyBorder="1" applyAlignment="1" applyProtection="1">
      <alignment vertical="center" shrinkToFit="1"/>
    </xf>
    <xf numFmtId="0" fontId="30" fillId="2" borderId="16" xfId="0" applyFont="1" applyFill="1" applyBorder="1" applyAlignment="1" applyProtection="1">
      <alignment vertical="center" shrinkToFit="1"/>
    </xf>
    <xf numFmtId="0" fontId="30" fillId="2" borderId="51" xfId="0" applyFont="1" applyFill="1" applyBorder="1" applyAlignment="1" applyProtection="1">
      <alignment horizontal="left" vertical="center" shrinkToFit="1"/>
    </xf>
    <xf numFmtId="0" fontId="30" fillId="2" borderId="1" xfId="0" applyFont="1" applyFill="1" applyBorder="1" applyAlignment="1" applyProtection="1">
      <alignment horizontal="center" vertical="center" shrinkToFit="1"/>
    </xf>
    <xf numFmtId="0" fontId="30" fillId="0" borderId="1" xfId="0" applyFont="1" applyFill="1" applyBorder="1" applyAlignment="1" applyProtection="1">
      <alignment horizontal="center" vertical="center"/>
    </xf>
    <xf numFmtId="0" fontId="30" fillId="2" borderId="42" xfId="0" applyFont="1" applyFill="1" applyBorder="1" applyAlignment="1" applyProtection="1">
      <alignment horizontal="left" vertical="center" shrinkToFit="1"/>
    </xf>
    <xf numFmtId="0" fontId="30" fillId="2" borderId="73" xfId="0" applyFont="1" applyFill="1" applyBorder="1" applyAlignment="1" applyProtection="1">
      <alignment vertical="center" shrinkToFit="1"/>
    </xf>
    <xf numFmtId="0" fontId="30" fillId="2" borderId="44" xfId="0" applyFont="1" applyFill="1" applyBorder="1" applyAlignment="1" applyProtection="1">
      <alignment horizontal="center" vertical="center" shrinkToFit="1"/>
    </xf>
    <xf numFmtId="0" fontId="30" fillId="0" borderId="44" xfId="0" applyFont="1" applyFill="1" applyBorder="1" applyAlignment="1" applyProtection="1">
      <alignment horizontal="center" vertical="center"/>
    </xf>
    <xf numFmtId="0" fontId="30" fillId="2" borderId="0" xfId="0" applyFont="1" applyFill="1" applyBorder="1" applyAlignment="1" applyProtection="1">
      <alignment vertical="center"/>
    </xf>
    <xf numFmtId="0" fontId="30" fillId="2" borderId="0" xfId="0" applyFont="1" applyFill="1" applyBorder="1" applyAlignment="1" applyProtection="1">
      <alignment vertical="center" shrinkToFit="1"/>
    </xf>
    <xf numFmtId="3" fontId="30" fillId="2" borderId="0" xfId="0" applyNumberFormat="1" applyFont="1" applyFill="1" applyBorder="1" applyAlignment="1" applyProtection="1">
      <alignment horizontal="right" vertical="center"/>
    </xf>
    <xf numFmtId="0" fontId="30" fillId="0" borderId="151" xfId="23" applyFont="1" applyFill="1" applyBorder="1" applyAlignment="1" applyProtection="1">
      <alignment horizontal="center" vertical="center"/>
    </xf>
    <xf numFmtId="0" fontId="30" fillId="0" borderId="151" xfId="0" applyFont="1" applyBorder="1" applyAlignment="1" applyProtection="1">
      <alignment vertical="center" shrinkToFit="1"/>
    </xf>
    <xf numFmtId="0" fontId="30" fillId="0" borderId="130" xfId="0" applyFont="1" applyBorder="1" applyAlignment="1" applyProtection="1">
      <alignment vertical="center"/>
    </xf>
    <xf numFmtId="0" fontId="30" fillId="0" borderId="130" xfId="0" applyFont="1" applyBorder="1" applyAlignment="1" applyProtection="1">
      <alignment vertical="center" shrinkToFit="1"/>
    </xf>
    <xf numFmtId="0" fontId="30" fillId="0" borderId="130" xfId="23" applyFont="1" applyFill="1" applyBorder="1" applyAlignment="1" applyProtection="1">
      <alignment horizontal="center" vertical="center"/>
    </xf>
    <xf numFmtId="0" fontId="30" fillId="0" borderId="130" xfId="0" applyFont="1" applyFill="1" applyBorder="1" applyAlignment="1" applyProtection="1">
      <alignment vertical="center"/>
    </xf>
    <xf numFmtId="0" fontId="30" fillId="0" borderId="128" xfId="0" applyFont="1" applyBorder="1" applyAlignment="1" applyProtection="1">
      <alignment vertical="center"/>
    </xf>
    <xf numFmtId="0" fontId="30" fillId="0" borderId="0" xfId="0" applyFont="1" applyBorder="1" applyAlignment="1" applyProtection="1">
      <alignment vertical="center"/>
    </xf>
    <xf numFmtId="0" fontId="30" fillId="0" borderId="0" xfId="0" applyFont="1" applyFill="1" applyBorder="1" applyAlignment="1" applyProtection="1">
      <alignment horizontal="left" vertical="center" shrinkToFit="1"/>
    </xf>
    <xf numFmtId="179" fontId="30" fillId="2" borderId="0" xfId="0" applyNumberFormat="1" applyFont="1" applyFill="1" applyBorder="1" applyAlignment="1" applyProtection="1">
      <alignment horizontal="center" vertical="center" shrinkToFit="1"/>
    </xf>
    <xf numFmtId="179" fontId="30" fillId="2" borderId="23" xfId="0" applyNumberFormat="1" applyFont="1" applyFill="1" applyBorder="1" applyAlignment="1" applyProtection="1">
      <alignment horizontal="center" vertical="center" shrinkToFit="1"/>
    </xf>
    <xf numFmtId="178" fontId="30" fillId="2" borderId="23" xfId="23" applyNumberFormat="1" applyFont="1" applyFill="1" applyBorder="1" applyAlignment="1" applyProtection="1">
      <alignment horizontal="center" vertical="center"/>
    </xf>
    <xf numFmtId="0" fontId="30" fillId="2" borderId="23" xfId="0" applyFont="1" applyFill="1" applyBorder="1" applyAlignment="1" applyProtection="1">
      <alignment vertical="center"/>
    </xf>
    <xf numFmtId="0" fontId="30" fillId="2" borderId="23" xfId="0" applyFont="1" applyFill="1" applyBorder="1" applyAlignment="1" applyProtection="1">
      <alignment horizontal="left" vertical="center"/>
    </xf>
    <xf numFmtId="0" fontId="30" fillId="2" borderId="0" xfId="0" applyFont="1" applyFill="1" applyBorder="1" applyAlignment="1" applyProtection="1">
      <alignment horizontal="left" vertical="center"/>
    </xf>
    <xf numFmtId="0" fontId="30" fillId="2" borderId="0" xfId="23" applyFont="1" applyFill="1" applyBorder="1" applyAlignment="1" applyProtection="1">
      <alignment horizontal="center" vertical="center" shrinkToFit="1"/>
    </xf>
    <xf numFmtId="3" fontId="30" fillId="2" borderId="0" xfId="23" applyNumberFormat="1" applyFont="1" applyFill="1" applyBorder="1" applyAlignment="1" applyProtection="1">
      <alignment horizontal="center" vertical="center"/>
    </xf>
    <xf numFmtId="0" fontId="30" fillId="2" borderId="40" xfId="23" applyFont="1" applyFill="1" applyBorder="1" applyAlignment="1" applyProtection="1">
      <alignment vertical="center"/>
    </xf>
    <xf numFmtId="0" fontId="39" fillId="0" borderId="1" xfId="23" applyFont="1" applyFill="1" applyBorder="1" applyAlignment="1" applyProtection="1">
      <alignment horizontal="center" vertical="center" wrapText="1"/>
    </xf>
    <xf numFmtId="0" fontId="30" fillId="2" borderId="40" xfId="0" applyFont="1" applyFill="1" applyBorder="1" applyAlignment="1" applyProtection="1">
      <alignment vertical="center"/>
    </xf>
    <xf numFmtId="0" fontId="30" fillId="3" borderId="1" xfId="23" applyFont="1" applyFill="1" applyBorder="1" applyAlignment="1" applyProtection="1">
      <alignment horizontal="center" vertical="center" shrinkToFit="1"/>
    </xf>
    <xf numFmtId="0" fontId="30" fillId="3" borderId="2" xfId="23" applyFont="1" applyFill="1" applyBorder="1" applyAlignment="1" applyProtection="1">
      <alignment horizontal="center" vertical="center" shrinkToFit="1"/>
    </xf>
    <xf numFmtId="0" fontId="39" fillId="0" borderId="4" xfId="23" applyFont="1" applyFill="1" applyBorder="1" applyAlignment="1" applyProtection="1">
      <alignment horizontal="center" vertical="center" wrapText="1"/>
    </xf>
    <xf numFmtId="0" fontId="30" fillId="2" borderId="11" xfId="23" applyFont="1" applyFill="1" applyBorder="1" applyAlignment="1" applyProtection="1">
      <alignment horizontal="left" vertical="center" shrinkToFit="1"/>
    </xf>
    <xf numFmtId="0" fontId="30" fillId="3" borderId="4" xfId="23" applyFont="1" applyFill="1" applyBorder="1" applyAlignment="1" applyProtection="1">
      <alignment horizontal="center" vertical="center" wrapText="1"/>
    </xf>
    <xf numFmtId="0" fontId="30" fillId="2" borderId="31" xfId="23" applyFont="1" applyFill="1" applyBorder="1" applyAlignment="1" applyProtection="1">
      <alignment horizontal="left" vertical="center"/>
    </xf>
    <xf numFmtId="0" fontId="30" fillId="2" borderId="27" xfId="23" applyFont="1" applyFill="1" applyBorder="1" applyAlignment="1" applyProtection="1">
      <alignment vertical="center"/>
    </xf>
    <xf numFmtId="0" fontId="30" fillId="2" borderId="31" xfId="23" applyFont="1" applyFill="1" applyBorder="1" applyAlignment="1" applyProtection="1">
      <alignment vertical="center"/>
    </xf>
    <xf numFmtId="0" fontId="30" fillId="0" borderId="31" xfId="23" applyFont="1" applyFill="1" applyBorder="1" applyAlignment="1" applyProtection="1">
      <alignment horizontal="left" vertical="center"/>
    </xf>
    <xf numFmtId="0" fontId="30" fillId="2" borderId="12" xfId="0" applyFont="1" applyFill="1" applyBorder="1" applyAlignment="1" applyProtection="1">
      <alignment vertical="center"/>
    </xf>
    <xf numFmtId="0" fontId="30" fillId="2" borderId="11" xfId="23" applyFont="1" applyFill="1" applyBorder="1" applyAlignment="1" applyProtection="1">
      <alignment vertical="center"/>
    </xf>
    <xf numFmtId="0" fontId="30" fillId="2" borderId="81" xfId="0" applyFont="1" applyFill="1" applyBorder="1" applyAlignment="1" applyProtection="1">
      <alignment vertical="center"/>
    </xf>
    <xf numFmtId="0" fontId="30" fillId="3" borderId="44" xfId="0" applyFont="1" applyFill="1" applyBorder="1" applyAlignment="1" applyProtection="1">
      <alignment horizontal="right" vertical="center"/>
    </xf>
    <xf numFmtId="0" fontId="30" fillId="3" borderId="112" xfId="0" applyFont="1" applyFill="1" applyBorder="1" applyAlignment="1" applyProtection="1">
      <alignment horizontal="right" vertical="center"/>
    </xf>
    <xf numFmtId="0" fontId="39" fillId="0" borderId="31" xfId="0" applyFont="1" applyBorder="1" applyAlignment="1" applyProtection="1">
      <alignment horizontal="center" vertical="center" wrapText="1"/>
    </xf>
    <xf numFmtId="0" fontId="30" fillId="3" borderId="31" xfId="0" applyFont="1" applyFill="1" applyBorder="1" applyAlignment="1" applyProtection="1">
      <alignment horizontal="center" vertical="center"/>
    </xf>
    <xf numFmtId="0" fontId="30" fillId="2" borderId="42" xfId="23" applyFont="1" applyFill="1" applyBorder="1" applyAlignment="1" applyProtection="1">
      <alignment vertical="center"/>
    </xf>
    <xf numFmtId="0" fontId="30" fillId="3" borderId="44" xfId="0" applyFont="1" applyFill="1" applyBorder="1" applyAlignment="1" applyProtection="1">
      <alignment horizontal="center" vertical="center"/>
    </xf>
    <xf numFmtId="0" fontId="30" fillId="3" borderId="1" xfId="23" applyFont="1" applyFill="1" applyBorder="1" applyAlignment="1" applyProtection="1">
      <alignment horizontal="right" vertical="center" shrinkToFit="1"/>
    </xf>
    <xf numFmtId="0" fontId="30" fillId="3" borderId="41" xfId="23" applyFont="1" applyFill="1" applyBorder="1" applyAlignment="1" applyProtection="1">
      <alignment horizontal="right" vertical="center" shrinkToFit="1"/>
    </xf>
    <xf numFmtId="0" fontId="35" fillId="2" borderId="2" xfId="0" applyFont="1" applyFill="1" applyBorder="1" applyProtection="1"/>
    <xf numFmtId="0" fontId="35" fillId="2" borderId="3" xfId="0" applyFont="1" applyFill="1" applyBorder="1" applyProtection="1"/>
    <xf numFmtId="0" fontId="35" fillId="2" borderId="4" xfId="0" applyFont="1" applyFill="1" applyBorder="1" applyProtection="1"/>
    <xf numFmtId="49" fontId="30" fillId="2" borderId="27" xfId="23" applyNumberFormat="1" applyFont="1" applyFill="1" applyBorder="1" applyAlignment="1" applyProtection="1">
      <alignment horizontal="center" vertical="center"/>
    </xf>
    <xf numFmtId="49" fontId="30" fillId="2" borderId="1" xfId="23" applyNumberFormat="1" applyFont="1" applyFill="1" applyBorder="1" applyAlignment="1" applyProtection="1">
      <alignment horizontal="center" vertical="center"/>
    </xf>
    <xf numFmtId="49" fontId="30" fillId="2" borderId="44" xfId="23" applyNumberFormat="1" applyFont="1" applyFill="1" applyBorder="1" applyAlignment="1" applyProtection="1">
      <alignment horizontal="center" vertical="center"/>
    </xf>
    <xf numFmtId="0" fontId="29" fillId="0" borderId="33" xfId="27" applyFont="1" applyBorder="1" applyAlignment="1">
      <alignment horizontal="center" vertical="center"/>
    </xf>
    <xf numFmtId="0" fontId="29" fillId="0" borderId="98" xfId="27" applyFont="1" applyBorder="1" applyAlignment="1">
      <alignment horizontal="center" vertical="center"/>
    </xf>
    <xf numFmtId="0" fontId="29" fillId="0" borderId="40" xfId="27" applyFont="1" applyBorder="1" applyAlignment="1">
      <alignment horizontal="center" vertical="center"/>
    </xf>
    <xf numFmtId="0" fontId="35" fillId="0" borderId="23" xfId="26" applyFont="1" applyBorder="1" applyAlignment="1" applyProtection="1">
      <alignment vertical="center"/>
    </xf>
    <xf numFmtId="0" fontId="35" fillId="0" borderId="0" xfId="26" applyFont="1" applyBorder="1" applyAlignment="1" applyProtection="1">
      <alignment vertical="center"/>
    </xf>
    <xf numFmtId="0" fontId="27" fillId="0" borderId="184" xfId="26" applyFont="1" applyBorder="1" applyAlignment="1" applyProtection="1">
      <alignment vertical="center"/>
    </xf>
    <xf numFmtId="0" fontId="35" fillId="0" borderId="185" xfId="26" applyFont="1" applyBorder="1" applyAlignment="1" applyProtection="1">
      <alignment vertical="center"/>
    </xf>
    <xf numFmtId="177" fontId="35" fillId="2" borderId="5" xfId="26" applyNumberFormat="1" applyFont="1" applyFill="1" applyBorder="1" applyAlignment="1" applyProtection="1">
      <alignment vertical="center"/>
    </xf>
    <xf numFmtId="177" fontId="35" fillId="2" borderId="32" xfId="26" applyNumberFormat="1" applyFont="1" applyFill="1" applyBorder="1" applyAlignment="1" applyProtection="1">
      <alignment vertical="center"/>
    </xf>
    <xf numFmtId="177" fontId="35" fillId="2" borderId="96" xfId="26" applyNumberFormat="1" applyFont="1" applyFill="1" applyBorder="1" applyAlignment="1" applyProtection="1">
      <alignment vertical="center"/>
    </xf>
    <xf numFmtId="0" fontId="35" fillId="0" borderId="1" xfId="26" applyFont="1" applyBorder="1" applyAlignment="1" applyProtection="1">
      <alignment vertical="center"/>
    </xf>
    <xf numFmtId="177" fontId="35" fillId="2" borderId="1" xfId="26" applyNumberFormat="1" applyFont="1" applyFill="1" applyBorder="1" applyAlignment="1" applyProtection="1">
      <alignment vertical="center"/>
    </xf>
    <xf numFmtId="177" fontId="27" fillId="3" borderId="1" xfId="26" applyNumberFormat="1" applyFont="1" applyFill="1" applyBorder="1" applyAlignment="1" applyProtection="1">
      <alignment vertical="center"/>
      <protection locked="0"/>
    </xf>
    <xf numFmtId="0" fontId="35" fillId="0" borderId="1" xfId="26" applyFont="1" applyBorder="1" applyAlignment="1" applyProtection="1">
      <alignment vertical="center" shrinkToFit="1"/>
    </xf>
    <xf numFmtId="0" fontId="35" fillId="0" borderId="1" xfId="26" applyFont="1" applyFill="1" applyBorder="1" applyAlignment="1" applyProtection="1">
      <alignment vertical="center"/>
    </xf>
    <xf numFmtId="0" fontId="36" fillId="0" borderId="1" xfId="26" applyFont="1" applyFill="1" applyBorder="1" applyAlignment="1" applyProtection="1">
      <alignment vertical="center"/>
    </xf>
    <xf numFmtId="0" fontId="24" fillId="0" borderId="0" xfId="26" applyFont="1" applyBorder="1" applyAlignment="1" applyProtection="1">
      <alignment vertical="center"/>
    </xf>
    <xf numFmtId="177" fontId="35" fillId="2" borderId="11" xfId="26" applyNumberFormat="1" applyFont="1" applyFill="1" applyBorder="1" applyAlignment="1" applyProtection="1">
      <alignment vertical="center"/>
    </xf>
    <xf numFmtId="177" fontId="35" fillId="2" borderId="27" xfId="26" applyNumberFormat="1" applyFont="1" applyFill="1" applyBorder="1" applyAlignment="1" applyProtection="1">
      <alignment vertical="center"/>
    </xf>
    <xf numFmtId="177" fontId="35" fillId="2" borderId="186" xfId="26" applyNumberFormat="1" applyFont="1" applyFill="1" applyBorder="1" applyAlignment="1" applyProtection="1">
      <alignment vertical="center"/>
    </xf>
    <xf numFmtId="0" fontId="35" fillId="0" borderId="32" xfId="26" applyFont="1" applyBorder="1" applyAlignment="1" applyProtection="1">
      <alignment vertical="center"/>
    </xf>
    <xf numFmtId="177" fontId="27" fillId="3" borderId="32" xfId="26" applyNumberFormat="1" applyFont="1" applyFill="1" applyBorder="1" applyAlignment="1" applyProtection="1">
      <alignment vertical="center"/>
      <protection locked="0"/>
    </xf>
    <xf numFmtId="177" fontId="35" fillId="3" borderId="1" xfId="26" applyNumberFormat="1" applyFont="1" applyFill="1" applyBorder="1" applyAlignment="1" applyProtection="1">
      <alignment vertical="center"/>
      <protection locked="0"/>
    </xf>
    <xf numFmtId="0" fontId="35" fillId="0" borderId="4" xfId="26" applyFont="1" applyBorder="1" applyAlignment="1" applyProtection="1">
      <alignment vertical="center"/>
    </xf>
    <xf numFmtId="0" fontId="35" fillId="0" borderId="12" xfId="26" applyFont="1" applyBorder="1" applyAlignment="1" applyProtection="1">
      <alignment vertical="center"/>
    </xf>
    <xf numFmtId="0" fontId="35" fillId="0" borderId="40" xfId="26" applyFont="1" applyBorder="1" applyAlignment="1" applyProtection="1">
      <alignment vertical="center"/>
    </xf>
    <xf numFmtId="0" fontId="35" fillId="0" borderId="5" xfId="26" applyFont="1" applyBorder="1" applyAlignment="1" applyProtection="1">
      <alignment vertical="center"/>
    </xf>
    <xf numFmtId="0" fontId="35" fillId="0" borderId="31" xfId="26" applyFont="1" applyBorder="1" applyAlignment="1" applyProtection="1">
      <alignment vertical="center"/>
    </xf>
    <xf numFmtId="0" fontId="35" fillId="0" borderId="4" xfId="26" applyFont="1" applyBorder="1" applyAlignment="1" applyProtection="1">
      <alignment horizontal="center" vertical="center" shrinkToFit="1"/>
    </xf>
    <xf numFmtId="177" fontId="35" fillId="2" borderId="4" xfId="26" applyNumberFormat="1" applyFont="1" applyFill="1" applyBorder="1" applyAlignment="1" applyProtection="1">
      <alignment vertical="center"/>
    </xf>
    <xf numFmtId="177" fontId="27" fillId="3" borderId="4" xfId="26" applyNumberFormat="1" applyFont="1" applyFill="1" applyBorder="1" applyAlignment="1" applyProtection="1">
      <alignment vertical="center"/>
      <protection locked="0"/>
    </xf>
    <xf numFmtId="177" fontId="35" fillId="2" borderId="12" xfId="26" applyNumberFormat="1" applyFont="1" applyFill="1" applyBorder="1" applyAlignment="1" applyProtection="1">
      <alignment vertical="center"/>
    </xf>
    <xf numFmtId="177" fontId="27" fillId="3" borderId="7" xfId="26" applyNumberFormat="1" applyFont="1" applyFill="1" applyBorder="1" applyAlignment="1" applyProtection="1">
      <alignment vertical="center"/>
      <protection locked="0"/>
    </xf>
    <xf numFmtId="177" fontId="35" fillId="2" borderId="7" xfId="26" applyNumberFormat="1" applyFont="1" applyFill="1" applyBorder="1" applyAlignment="1" applyProtection="1">
      <alignment vertical="center"/>
    </xf>
    <xf numFmtId="177" fontId="35" fillId="0" borderId="143" xfId="26" applyNumberFormat="1" applyFont="1" applyBorder="1" applyAlignment="1" applyProtection="1">
      <alignment vertical="center"/>
    </xf>
    <xf numFmtId="177" fontId="35" fillId="3" borderId="4" xfId="26" applyNumberFormat="1" applyFont="1" applyFill="1" applyBorder="1" applyAlignment="1" applyProtection="1">
      <alignment vertical="center"/>
      <protection locked="0"/>
    </xf>
    <xf numFmtId="177" fontId="35" fillId="2" borderId="187" xfId="26" applyNumberFormat="1" applyFont="1" applyFill="1" applyBorder="1" applyAlignment="1" applyProtection="1">
      <alignment vertical="center"/>
    </xf>
    <xf numFmtId="177" fontId="35" fillId="0" borderId="188" xfId="26" applyNumberFormat="1" applyFont="1" applyBorder="1" applyAlignment="1" applyProtection="1">
      <alignment vertical="center"/>
    </xf>
    <xf numFmtId="177" fontId="35" fillId="2" borderId="88" xfId="26" applyNumberFormat="1" applyFont="1" applyFill="1" applyBorder="1" applyAlignment="1" applyProtection="1">
      <alignment vertical="center"/>
    </xf>
    <xf numFmtId="0" fontId="35" fillId="0" borderId="22" xfId="26" applyFont="1" applyBorder="1" applyAlignment="1" applyProtection="1">
      <alignment horizontal="center" vertical="center"/>
    </xf>
    <xf numFmtId="177" fontId="35" fillId="2" borderId="139" xfId="26" applyNumberFormat="1" applyFont="1" applyFill="1" applyBorder="1" applyAlignment="1" applyProtection="1">
      <alignment vertical="center"/>
    </xf>
    <xf numFmtId="177" fontId="35" fillId="2" borderId="47" xfId="26" applyNumberFormat="1" applyFont="1" applyFill="1" applyBorder="1" applyAlignment="1" applyProtection="1">
      <alignment vertical="center"/>
    </xf>
    <xf numFmtId="177" fontId="35" fillId="2" borderId="17" xfId="26" applyNumberFormat="1" applyFont="1" applyFill="1" applyBorder="1" applyAlignment="1" applyProtection="1">
      <alignment vertical="center"/>
    </xf>
    <xf numFmtId="0" fontId="27" fillId="2" borderId="0" xfId="11" applyFont="1" applyFill="1" applyProtection="1">
      <alignment vertical="center"/>
    </xf>
    <xf numFmtId="176" fontId="27" fillId="2" borderId="0" xfId="11" applyNumberFormat="1" applyFont="1" applyFill="1" applyAlignment="1" applyProtection="1">
      <alignment vertical="center"/>
    </xf>
    <xf numFmtId="0" fontId="32" fillId="2" borderId="0" xfId="11" applyFont="1" applyFill="1" applyProtection="1">
      <alignment vertical="center"/>
    </xf>
    <xf numFmtId="0" fontId="24" fillId="2" borderId="0" xfId="11" applyFont="1" applyFill="1" applyProtection="1">
      <alignment vertical="center"/>
    </xf>
    <xf numFmtId="0" fontId="27" fillId="2" borderId="0" xfId="11" applyFont="1" applyFill="1" applyBorder="1" applyProtection="1">
      <alignment vertical="center"/>
    </xf>
    <xf numFmtId="0" fontId="32" fillId="2" borderId="0" xfId="11" applyFont="1" applyFill="1" applyBorder="1" applyProtection="1">
      <alignment vertical="center"/>
    </xf>
    <xf numFmtId="0" fontId="27" fillId="2" borderId="0" xfId="11" applyFont="1" applyFill="1" applyBorder="1" applyAlignment="1" applyProtection="1">
      <alignment horizontal="center" vertical="center"/>
    </xf>
    <xf numFmtId="176" fontId="27" fillId="2" borderId="0" xfId="11" applyNumberFormat="1" applyFont="1" applyFill="1" applyBorder="1" applyAlignment="1" applyProtection="1">
      <alignment vertical="center"/>
    </xf>
    <xf numFmtId="0" fontId="35" fillId="2" borderId="33" xfId="0" applyFont="1" applyFill="1" applyBorder="1" applyProtection="1"/>
    <xf numFmtId="0" fontId="35" fillId="2" borderId="34" xfId="0" applyFont="1" applyFill="1" applyBorder="1" applyProtection="1"/>
    <xf numFmtId="0" fontId="35" fillId="2" borderId="35" xfId="0" applyFont="1" applyFill="1" applyBorder="1" applyProtection="1"/>
    <xf numFmtId="0" fontId="35" fillId="2" borderId="36" xfId="0" applyFont="1" applyFill="1" applyBorder="1" applyProtection="1"/>
    <xf numFmtId="3" fontId="35" fillId="2" borderId="37" xfId="0" applyNumberFormat="1" applyFont="1" applyFill="1" applyBorder="1" applyProtection="1"/>
    <xf numFmtId="0" fontId="35" fillId="2" borderId="16" xfId="0" applyFont="1" applyFill="1" applyBorder="1" applyProtection="1"/>
    <xf numFmtId="0" fontId="35" fillId="2" borderId="38" xfId="0" applyFont="1" applyFill="1" applyBorder="1" applyProtection="1"/>
    <xf numFmtId="3" fontId="35" fillId="2" borderId="39" xfId="0" applyNumberFormat="1" applyFont="1" applyFill="1" applyBorder="1" applyProtection="1"/>
    <xf numFmtId="0" fontId="35" fillId="2" borderId="40" xfId="0" applyFont="1" applyFill="1" applyBorder="1" applyProtection="1"/>
    <xf numFmtId="0" fontId="35" fillId="2" borderId="32" xfId="0" applyFont="1" applyFill="1" applyBorder="1" applyProtection="1"/>
    <xf numFmtId="3" fontId="35" fillId="2" borderId="114" xfId="0" applyNumberFormat="1" applyFont="1" applyFill="1" applyBorder="1" applyProtection="1"/>
    <xf numFmtId="0" fontId="35" fillId="2" borderId="0" xfId="0" applyFont="1" applyFill="1" applyBorder="1" applyProtection="1"/>
    <xf numFmtId="0" fontId="35" fillId="2" borderId="42" xfId="0" applyFont="1" applyFill="1" applyBorder="1" applyProtection="1"/>
    <xf numFmtId="0" fontId="35" fillId="2" borderId="73" xfId="0" applyFont="1" applyFill="1" applyBorder="1" applyProtection="1"/>
    <xf numFmtId="0" fontId="35" fillId="2" borderId="29" xfId="0" applyFont="1" applyFill="1" applyBorder="1" applyProtection="1"/>
    <xf numFmtId="0" fontId="35" fillId="2" borderId="30" xfId="0" applyFont="1" applyFill="1" applyBorder="1" applyProtection="1"/>
    <xf numFmtId="0" fontId="27" fillId="2" borderId="0" xfId="0" applyFont="1" applyFill="1" applyBorder="1" applyProtection="1"/>
    <xf numFmtId="0" fontId="35" fillId="2" borderId="19" xfId="0" applyFont="1" applyFill="1" applyBorder="1" applyProtection="1"/>
    <xf numFmtId="0" fontId="35" fillId="2" borderId="18" xfId="0" applyFont="1" applyFill="1" applyBorder="1" applyProtection="1"/>
    <xf numFmtId="0" fontId="30" fillId="2" borderId="16" xfId="0" applyFont="1" applyFill="1" applyBorder="1" applyAlignment="1" applyProtection="1">
      <alignment vertical="center"/>
    </xf>
    <xf numFmtId="0" fontId="32" fillId="0" borderId="0" xfId="29" applyFont="1" applyFill="1" applyBorder="1" applyAlignment="1" applyProtection="1">
      <alignment horizontal="left" vertical="top"/>
      <protection locked="0"/>
    </xf>
    <xf numFmtId="0" fontId="33" fillId="0" borderId="0" xfId="29" applyFont="1" applyBorder="1" applyAlignment="1">
      <alignment horizontal="left" vertical="center"/>
    </xf>
    <xf numFmtId="38" fontId="30" fillId="0" borderId="111" xfId="1" applyFont="1" applyBorder="1" applyAlignment="1">
      <alignment horizontal="center" vertical="center"/>
    </xf>
    <xf numFmtId="38" fontId="30" fillId="0" borderId="49" xfId="1" applyFont="1" applyBorder="1" applyAlignment="1">
      <alignment horizontal="center" vertical="center"/>
    </xf>
    <xf numFmtId="0" fontId="27" fillId="0" borderId="13" xfId="27" applyFont="1" applyFill="1" applyBorder="1" applyAlignment="1" applyProtection="1">
      <alignment horizontal="left" vertical="center"/>
    </xf>
    <xf numFmtId="0" fontId="27" fillId="0" borderId="46" xfId="27" applyFont="1" applyFill="1" applyBorder="1" applyAlignment="1" applyProtection="1">
      <alignment horizontal="left" vertical="center"/>
    </xf>
    <xf numFmtId="0" fontId="27" fillId="0" borderId="19" xfId="27" applyFont="1" applyFill="1" applyBorder="1" applyAlignment="1" applyProtection="1">
      <alignment horizontal="left" vertical="center"/>
    </xf>
    <xf numFmtId="0" fontId="27" fillId="0" borderId="4" xfId="27" applyFont="1" applyFill="1" applyBorder="1" applyAlignment="1" applyProtection="1">
      <alignment horizontal="left" vertical="center"/>
    </xf>
    <xf numFmtId="0" fontId="27" fillId="0" borderId="21" xfId="27" applyFont="1" applyFill="1" applyBorder="1" applyAlignment="1" applyProtection="1">
      <alignment horizontal="left" vertical="center"/>
    </xf>
    <xf numFmtId="0" fontId="27" fillId="0" borderId="45" xfId="27" applyFont="1" applyFill="1" applyBorder="1" applyAlignment="1" applyProtection="1">
      <alignment horizontal="left" vertical="center"/>
    </xf>
    <xf numFmtId="0" fontId="29" fillId="4" borderId="0" xfId="27" applyFont="1" applyFill="1" applyAlignment="1" applyProtection="1">
      <alignment vertical="center" shrinkToFit="1"/>
    </xf>
    <xf numFmtId="0" fontId="29" fillId="0" borderId="18" xfId="27" applyFont="1" applyFill="1" applyBorder="1" applyAlignment="1" applyProtection="1">
      <alignment horizontal="center" vertical="center"/>
    </xf>
    <xf numFmtId="0" fontId="29" fillId="0" borderId="29" xfId="27" applyFont="1" applyFill="1" applyBorder="1" applyAlignment="1" applyProtection="1">
      <alignment horizontal="center" vertical="center"/>
    </xf>
    <xf numFmtId="0" fontId="29" fillId="0" borderId="16" xfId="27" applyFont="1" applyFill="1" applyBorder="1" applyAlignment="1" applyProtection="1">
      <alignment horizontal="center" vertical="center"/>
    </xf>
    <xf numFmtId="0" fontId="29" fillId="0" borderId="63" xfId="27" applyFont="1" applyFill="1" applyBorder="1" applyAlignment="1" applyProtection="1">
      <alignment horizontal="center" vertical="center"/>
    </xf>
    <xf numFmtId="0" fontId="27" fillId="0" borderId="21" xfId="0" applyFont="1" applyFill="1" applyBorder="1" applyAlignment="1" applyProtection="1">
      <alignment horizontal="left" vertical="center" shrinkToFit="1"/>
    </xf>
    <xf numFmtId="0" fontId="27" fillId="0" borderId="45" xfId="0" applyFont="1" applyFill="1" applyBorder="1" applyAlignment="1" applyProtection="1">
      <alignment horizontal="left" vertical="center" shrinkToFit="1"/>
    </xf>
    <xf numFmtId="0" fontId="27" fillId="0" borderId="13" xfId="0" applyFont="1" applyFill="1" applyBorder="1" applyAlignment="1" applyProtection="1">
      <alignment horizontal="left" vertical="center" shrinkToFit="1"/>
    </xf>
    <xf numFmtId="0" fontId="27" fillId="0" borderId="46" xfId="0" applyFont="1" applyFill="1" applyBorder="1" applyAlignment="1" applyProtection="1">
      <alignment horizontal="left" vertical="center" shrinkToFit="1"/>
    </xf>
    <xf numFmtId="0" fontId="27" fillId="0" borderId="19" xfId="0" applyFont="1" applyFill="1" applyBorder="1" applyAlignment="1" applyProtection="1">
      <alignment horizontal="left" vertical="center" shrinkToFit="1"/>
    </xf>
    <xf numFmtId="0" fontId="27" fillId="0" borderId="4" xfId="0" applyFont="1" applyFill="1" applyBorder="1" applyAlignment="1" applyProtection="1">
      <alignment horizontal="left" vertical="center" shrinkToFit="1"/>
    </xf>
    <xf numFmtId="0" fontId="33" fillId="0" borderId="0" xfId="29" applyFont="1" applyFill="1" applyBorder="1" applyAlignment="1" applyProtection="1">
      <alignment horizontal="left" vertical="top"/>
      <protection locked="0"/>
    </xf>
    <xf numFmtId="0" fontId="29" fillId="0" borderId="64" xfId="27" applyFont="1" applyFill="1" applyBorder="1" applyAlignment="1" applyProtection="1">
      <alignment horizontal="left" vertical="center"/>
    </xf>
    <xf numFmtId="0" fontId="29" fillId="0" borderId="23" xfId="27" applyFont="1" applyFill="1" applyBorder="1" applyAlignment="1" applyProtection="1">
      <alignment horizontal="left" vertical="center"/>
    </xf>
    <xf numFmtId="0" fontId="29" fillId="0" borderId="24" xfId="27" applyFont="1" applyFill="1" applyBorder="1" applyAlignment="1" applyProtection="1">
      <alignment horizontal="left" vertical="center"/>
    </xf>
    <xf numFmtId="0" fontId="32" fillId="0" borderId="0" xfId="29" applyFont="1" applyFill="1" applyBorder="1" applyAlignment="1" applyProtection="1">
      <alignment horizontal="left" vertical="center"/>
      <protection locked="0"/>
    </xf>
    <xf numFmtId="0" fontId="29" fillId="0" borderId="18" xfId="27" applyFont="1" applyFill="1" applyBorder="1" applyAlignment="1" applyProtection="1">
      <alignment horizontal="center" vertical="top"/>
    </xf>
    <xf numFmtId="0" fontId="29" fillId="0" borderId="16" xfId="27" applyFont="1" applyFill="1" applyBorder="1" applyAlignment="1" applyProtection="1">
      <alignment horizontal="center" vertical="top"/>
    </xf>
    <xf numFmtId="0" fontId="29" fillId="0" borderId="63" xfId="27" applyFont="1" applyFill="1" applyBorder="1" applyAlignment="1" applyProtection="1">
      <alignment horizontal="center" vertical="top"/>
    </xf>
    <xf numFmtId="0" fontId="29" fillId="0" borderId="53" xfId="27" applyFont="1" applyFill="1" applyBorder="1" applyAlignment="1" applyProtection="1">
      <alignment horizontal="left" vertical="center"/>
      <protection locked="0"/>
    </xf>
    <xf numFmtId="0" fontId="29" fillId="0" borderId="49" xfId="27" applyFont="1" applyFill="1" applyBorder="1" applyAlignment="1" applyProtection="1">
      <alignment horizontal="left" vertical="center"/>
      <protection locked="0"/>
    </xf>
    <xf numFmtId="0" fontId="27" fillId="0" borderId="64" xfId="0" applyFont="1" applyFill="1" applyBorder="1" applyAlignment="1" applyProtection="1">
      <alignment horizontal="left" vertical="center" shrinkToFit="1"/>
    </xf>
    <xf numFmtId="0" fontId="27" fillId="0" borderId="36" xfId="0" applyFont="1" applyFill="1" applyBorder="1" applyAlignment="1" applyProtection="1">
      <alignment horizontal="left" vertical="center" shrinkToFit="1"/>
    </xf>
    <xf numFmtId="0" fontId="27" fillId="0" borderId="14" xfId="27" applyFont="1" applyFill="1" applyBorder="1" applyAlignment="1" applyProtection="1">
      <alignment horizontal="left" vertical="center"/>
    </xf>
    <xf numFmtId="0" fontId="27" fillId="0" borderId="3" xfId="27" applyFont="1" applyFill="1" applyBorder="1" applyAlignment="1" applyProtection="1">
      <alignment horizontal="left" vertical="center"/>
    </xf>
    <xf numFmtId="0" fontId="27" fillId="0" borderId="20" xfId="27" applyFont="1" applyFill="1" applyBorder="1" applyAlignment="1" applyProtection="1">
      <alignment horizontal="left" vertical="center"/>
    </xf>
    <xf numFmtId="0" fontId="29" fillId="0" borderId="48" xfId="27" applyFont="1" applyBorder="1" applyAlignment="1">
      <alignment horizontal="left" vertical="center"/>
    </xf>
    <xf numFmtId="0" fontId="29" fillId="0" borderId="53" xfId="27" applyFont="1" applyBorder="1" applyAlignment="1">
      <alignment horizontal="left" vertical="center"/>
    </xf>
    <xf numFmtId="0" fontId="29" fillId="0" borderId="64" xfId="27" applyFont="1" applyBorder="1" applyAlignment="1">
      <alignment horizontal="left" vertical="center"/>
    </xf>
    <xf numFmtId="0" fontId="29" fillId="0" borderId="23" xfId="27" applyFont="1" applyBorder="1" applyAlignment="1">
      <alignment horizontal="left" vertical="center"/>
    </xf>
    <xf numFmtId="0" fontId="27" fillId="0" borderId="28" xfId="0" applyFont="1" applyFill="1" applyBorder="1" applyAlignment="1" applyProtection="1">
      <alignment horizontal="left" vertical="center" shrinkToFit="1"/>
    </xf>
    <xf numFmtId="0" fontId="27" fillId="0" borderId="14" xfId="0" applyFont="1" applyFill="1" applyBorder="1" applyAlignment="1" applyProtection="1">
      <alignment horizontal="left" vertical="center" shrinkToFit="1"/>
    </xf>
    <xf numFmtId="0" fontId="27" fillId="0" borderId="26" xfId="0" applyFont="1" applyFill="1" applyBorder="1" applyAlignment="1" applyProtection="1">
      <alignment horizontal="left" vertical="center" shrinkToFit="1"/>
    </xf>
    <xf numFmtId="0" fontId="27" fillId="0" borderId="20" xfId="0" applyFont="1" applyFill="1" applyBorder="1" applyAlignment="1" applyProtection="1">
      <alignment horizontal="left" vertical="center" shrinkToFit="1"/>
    </xf>
    <xf numFmtId="0" fontId="27" fillId="0" borderId="8" xfId="0" applyFont="1" applyFill="1" applyBorder="1" applyAlignment="1" applyProtection="1">
      <alignment horizontal="left" vertical="center" shrinkToFit="1"/>
    </xf>
    <xf numFmtId="0" fontId="27" fillId="0" borderId="9" xfId="0" applyFont="1" applyFill="1" applyBorder="1" applyAlignment="1" applyProtection="1">
      <alignment horizontal="left" vertical="center" shrinkToFit="1"/>
    </xf>
    <xf numFmtId="0" fontId="27" fillId="0" borderId="18" xfId="27" applyFont="1" applyFill="1" applyBorder="1" applyAlignment="1" applyProtection="1">
      <alignment horizontal="left" vertical="center"/>
    </xf>
    <xf numFmtId="0" fontId="27" fillId="0" borderId="139" xfId="27" applyFont="1" applyFill="1" applyBorder="1" applyAlignment="1" applyProtection="1">
      <alignment horizontal="left" vertical="center"/>
    </xf>
    <xf numFmtId="0" fontId="27" fillId="0" borderId="48" xfId="27" applyFont="1" applyBorder="1" applyAlignment="1">
      <alignment horizontal="left" vertical="center"/>
    </xf>
    <xf numFmtId="0" fontId="27" fillId="0" borderId="53" xfId="27" applyFont="1" applyBorder="1" applyAlignment="1">
      <alignment horizontal="left" vertical="center"/>
    </xf>
    <xf numFmtId="0" fontId="27" fillId="3" borderId="21" xfId="27" applyFont="1" applyFill="1" applyBorder="1" applyAlignment="1" applyProtection="1">
      <alignment horizontal="right" vertical="center"/>
      <protection locked="0"/>
    </xf>
    <xf numFmtId="0" fontId="27" fillId="3" borderId="25" xfId="27" applyFont="1" applyFill="1" applyBorder="1" applyAlignment="1" applyProtection="1">
      <alignment horizontal="right" vertical="center"/>
      <protection locked="0"/>
    </xf>
    <xf numFmtId="0" fontId="29" fillId="0" borderId="30" xfId="27" applyFont="1" applyFill="1" applyBorder="1" applyAlignment="1" applyProtection="1">
      <alignment horizontal="left" vertical="center"/>
    </xf>
    <xf numFmtId="0" fontId="29" fillId="0" borderId="80" xfId="27" applyFont="1" applyFill="1" applyBorder="1" applyAlignment="1" applyProtection="1">
      <alignment horizontal="left" vertical="center"/>
    </xf>
    <xf numFmtId="0" fontId="27" fillId="0" borderId="64" xfId="27" applyFont="1" applyFill="1" applyBorder="1" applyAlignment="1" applyProtection="1">
      <alignment horizontal="left" vertical="center"/>
    </xf>
    <xf numFmtId="0" fontId="27" fillId="0" borderId="24" xfId="27" applyFont="1" applyFill="1" applyBorder="1" applyAlignment="1" applyProtection="1">
      <alignment horizontal="left" vertical="center"/>
    </xf>
    <xf numFmtId="0" fontId="29" fillId="0" borderId="64" xfId="27" applyFont="1" applyFill="1" applyBorder="1" applyAlignment="1" applyProtection="1">
      <alignment horizontal="center" vertical="center"/>
    </xf>
    <xf numFmtId="0" fontId="29" fillId="0" borderId="24" xfId="27" applyFont="1" applyFill="1" applyBorder="1" applyAlignment="1" applyProtection="1">
      <alignment horizontal="center" vertical="center"/>
    </xf>
    <xf numFmtId="0" fontId="27" fillId="3" borderId="48" xfId="27" applyFont="1" applyFill="1" applyBorder="1" applyAlignment="1" applyProtection="1">
      <alignment horizontal="right" vertical="center"/>
      <protection locked="0"/>
    </xf>
    <xf numFmtId="0" fontId="27" fillId="3" borderId="49" xfId="27" applyFont="1" applyFill="1" applyBorder="1" applyAlignment="1" applyProtection="1">
      <alignment horizontal="right" vertical="center"/>
      <protection locked="0"/>
    </xf>
    <xf numFmtId="0" fontId="27" fillId="3" borderId="63" xfId="27" applyFont="1" applyFill="1" applyBorder="1" applyAlignment="1" applyProtection="1">
      <alignment horizontal="right" vertical="center"/>
      <protection locked="0"/>
    </xf>
    <xf numFmtId="0" fontId="27" fillId="3" borderId="22" xfId="27" applyFont="1" applyFill="1" applyBorder="1" applyAlignment="1" applyProtection="1">
      <alignment horizontal="right" vertical="center"/>
      <protection locked="0"/>
    </xf>
    <xf numFmtId="0" fontId="27" fillId="0" borderId="0" xfId="27" applyFont="1" applyFill="1" applyBorder="1" applyAlignment="1" applyProtection="1">
      <alignment horizontal="left" vertical="center"/>
    </xf>
    <xf numFmtId="0" fontId="27" fillId="0" borderId="16" xfId="27" applyFont="1" applyFill="1" applyBorder="1" applyAlignment="1" applyProtection="1">
      <alignment horizontal="left" vertical="center"/>
    </xf>
    <xf numFmtId="0" fontId="27" fillId="0" borderId="23" xfId="27" applyFont="1" applyFill="1" applyBorder="1" applyAlignment="1" applyProtection="1">
      <alignment horizontal="left" vertical="center"/>
    </xf>
    <xf numFmtId="0" fontId="27" fillId="0" borderId="3" xfId="0" applyFont="1" applyFill="1" applyBorder="1" applyAlignment="1" applyProtection="1">
      <alignment horizontal="left" vertical="center"/>
    </xf>
    <xf numFmtId="0" fontId="27" fillId="0" borderId="9" xfId="0" applyFont="1" applyFill="1" applyBorder="1" applyAlignment="1" applyProtection="1">
      <alignment horizontal="left" vertical="center"/>
    </xf>
    <xf numFmtId="0" fontId="27" fillId="0" borderId="20" xfId="0" applyFont="1" applyFill="1" applyBorder="1" applyAlignment="1" applyProtection="1">
      <alignment horizontal="left" vertical="center"/>
    </xf>
    <xf numFmtId="0" fontId="29" fillId="0" borderId="53" xfId="27" applyFont="1" applyFill="1" applyBorder="1" applyAlignment="1" applyProtection="1">
      <alignment horizontal="center" vertical="center"/>
    </xf>
    <xf numFmtId="0" fontId="27" fillId="0" borderId="3" xfId="0" applyFont="1" applyFill="1" applyBorder="1" applyAlignment="1" applyProtection="1">
      <alignment horizontal="left" vertical="center" shrinkToFit="1"/>
    </xf>
    <xf numFmtId="0" fontId="27" fillId="0" borderId="3" xfId="0" applyFont="1" applyBorder="1" applyAlignment="1">
      <alignment horizontal="left" vertical="center" shrinkToFit="1"/>
    </xf>
    <xf numFmtId="0" fontId="27" fillId="0" borderId="6" xfId="0" applyFont="1" applyFill="1" applyBorder="1" applyAlignment="1" applyProtection="1">
      <alignment horizontal="left" vertical="center" shrinkToFit="1"/>
    </xf>
    <xf numFmtId="0" fontId="27" fillId="0" borderId="0" xfId="0" applyFont="1" applyFill="1" applyBorder="1" applyAlignment="1" applyProtection="1">
      <alignment horizontal="left" vertical="center" shrinkToFit="1"/>
    </xf>
    <xf numFmtId="0" fontId="27" fillId="3" borderId="19" xfId="27" applyFont="1" applyFill="1" applyBorder="1" applyAlignment="1" applyProtection="1">
      <alignment horizontal="right" vertical="center"/>
      <protection locked="0"/>
    </xf>
    <xf numFmtId="0" fontId="27" fillId="3" borderId="17" xfId="27" applyFont="1" applyFill="1" applyBorder="1" applyAlignment="1" applyProtection="1">
      <alignment horizontal="right" vertical="center"/>
      <protection locked="0"/>
    </xf>
    <xf numFmtId="0" fontId="27" fillId="0" borderId="16" xfId="27" applyFont="1" applyBorder="1" applyAlignment="1">
      <alignment horizontal="left" vertical="center"/>
    </xf>
    <xf numFmtId="0" fontId="27" fillId="0" borderId="0" xfId="27" applyFont="1" applyBorder="1" applyAlignment="1">
      <alignment horizontal="left" vertical="center"/>
    </xf>
    <xf numFmtId="0" fontId="27" fillId="0" borderId="29" xfId="27" applyFont="1" applyBorder="1" applyAlignment="1">
      <alignment horizontal="left" vertical="center"/>
    </xf>
    <xf numFmtId="0" fontId="27" fillId="0" borderId="30" xfId="27" applyFont="1" applyBorder="1" applyAlignment="1">
      <alignment horizontal="left" vertical="center"/>
    </xf>
    <xf numFmtId="0" fontId="30" fillId="0" borderId="57" xfId="0" applyFont="1" applyBorder="1" applyAlignment="1">
      <alignment horizontal="left" vertical="center" shrinkToFit="1"/>
    </xf>
    <xf numFmtId="0" fontId="30" fillId="0" borderId="59" xfId="0" applyFont="1" applyBorder="1" applyAlignment="1">
      <alignment horizontal="left" vertical="center" shrinkToFit="1"/>
    </xf>
    <xf numFmtId="177" fontId="29" fillId="2" borderId="57" xfId="0" applyNumberFormat="1" applyFont="1" applyFill="1" applyBorder="1" applyAlignment="1">
      <alignment horizontal="right" vertical="center"/>
    </xf>
    <xf numFmtId="177" fontId="29" fillId="2" borderId="67" xfId="0" applyNumberFormat="1" applyFont="1" applyFill="1" applyBorder="1" applyAlignment="1">
      <alignment horizontal="right" vertical="center"/>
    </xf>
    <xf numFmtId="0" fontId="30" fillId="0" borderId="60" xfId="0" applyFont="1" applyBorder="1" applyAlignment="1">
      <alignment horizontal="left" vertical="center" shrinkToFit="1"/>
    </xf>
    <xf numFmtId="0" fontId="30" fillId="0" borderId="62" xfId="0" applyFont="1" applyBorder="1" applyAlignment="1">
      <alignment horizontal="left" vertical="center" shrinkToFit="1"/>
    </xf>
    <xf numFmtId="177" fontId="29" fillId="2" borderId="60" xfId="0" applyNumberFormat="1" applyFont="1" applyFill="1" applyBorder="1" applyAlignment="1">
      <alignment horizontal="right" vertical="center"/>
    </xf>
    <xf numFmtId="177" fontId="29" fillId="2" borderId="69" xfId="0" applyNumberFormat="1" applyFont="1" applyFill="1" applyBorder="1" applyAlignment="1">
      <alignment horizontal="right" vertical="center"/>
    </xf>
    <xf numFmtId="177" fontId="29" fillId="2" borderId="2" xfId="0" applyNumberFormat="1" applyFont="1" applyFill="1" applyBorder="1" applyAlignment="1">
      <alignment horizontal="right" vertical="center"/>
    </xf>
    <xf numFmtId="177" fontId="29" fillId="2" borderId="17" xfId="0" applyNumberFormat="1" applyFont="1" applyFill="1" applyBorder="1" applyAlignment="1">
      <alignment horizontal="right" vertical="center"/>
    </xf>
    <xf numFmtId="177" fontId="29" fillId="2" borderId="132" xfId="0" applyNumberFormat="1" applyFont="1" applyFill="1" applyBorder="1" applyAlignment="1">
      <alignment horizontal="center" vertical="center"/>
    </xf>
    <xf numFmtId="177" fontId="29" fillId="2" borderId="131" xfId="0" applyNumberFormat="1" applyFont="1" applyFill="1" applyBorder="1" applyAlignment="1">
      <alignment horizontal="center" vertical="center"/>
    </xf>
    <xf numFmtId="0" fontId="30" fillId="0" borderId="142" xfId="0" applyFont="1" applyBorder="1" applyAlignment="1">
      <alignment horizontal="left" vertical="center" shrinkToFit="1"/>
    </xf>
    <xf numFmtId="0" fontId="30" fillId="0" borderId="132" xfId="0" applyFont="1" applyBorder="1" applyAlignment="1">
      <alignment horizontal="left" vertical="center" shrinkToFit="1"/>
    </xf>
    <xf numFmtId="0" fontId="27" fillId="0" borderId="19" xfId="27" applyFont="1" applyBorder="1" applyAlignment="1">
      <alignment horizontal="left" vertical="center"/>
    </xf>
    <xf numFmtId="0" fontId="27" fillId="0" borderId="3" xfId="27" applyFont="1" applyBorder="1" applyAlignment="1">
      <alignment horizontal="left" vertical="center"/>
    </xf>
    <xf numFmtId="0" fontId="27" fillId="0" borderId="21" xfId="27" applyFont="1" applyBorder="1" applyAlignment="1">
      <alignment horizontal="left" vertical="center"/>
    </xf>
    <xf numFmtId="0" fontId="27" fillId="0" borderId="20" xfId="27" applyFont="1" applyBorder="1" applyAlignment="1">
      <alignment horizontal="left" vertical="center"/>
    </xf>
    <xf numFmtId="0" fontId="27" fillId="0" borderId="6" xfId="27" applyFont="1" applyFill="1" applyBorder="1" applyAlignment="1" applyProtection="1">
      <alignment horizontal="left" vertical="center"/>
    </xf>
    <xf numFmtId="0" fontId="29" fillId="0" borderId="49" xfId="27" applyFont="1" applyBorder="1" applyAlignment="1">
      <alignment horizontal="left" vertical="center"/>
    </xf>
    <xf numFmtId="0" fontId="27" fillId="2" borderId="19" xfId="0" applyFont="1" applyFill="1" applyBorder="1" applyAlignment="1" applyProtection="1">
      <alignment horizontal="left" vertical="center" shrinkToFit="1"/>
    </xf>
    <xf numFmtId="0" fontId="27" fillId="2" borderId="4" xfId="0" applyFont="1" applyFill="1" applyBorder="1" applyAlignment="1" applyProtection="1">
      <alignment horizontal="left" vertical="center" shrinkToFit="1"/>
    </xf>
    <xf numFmtId="0" fontId="27" fillId="2" borderId="19" xfId="27" applyFont="1" applyFill="1" applyBorder="1" applyAlignment="1" applyProtection="1">
      <alignment horizontal="left" vertical="center"/>
    </xf>
    <xf numFmtId="0" fontId="27" fillId="2" borderId="4" xfId="27" applyFont="1" applyFill="1" applyBorder="1" applyAlignment="1" applyProtection="1">
      <alignment horizontal="left" vertical="center"/>
    </xf>
    <xf numFmtId="0" fontId="27" fillId="0" borderId="12" xfId="27" applyFont="1" applyBorder="1" applyAlignment="1">
      <alignment horizontal="left" vertical="center"/>
    </xf>
    <xf numFmtId="0" fontId="27" fillId="0" borderId="23" xfId="27" applyFont="1" applyBorder="1" applyAlignment="1">
      <alignment horizontal="left" vertical="center"/>
    </xf>
    <xf numFmtId="177" fontId="29" fillId="2" borderId="28" xfId="0" applyNumberFormat="1" applyFont="1" applyFill="1" applyBorder="1" applyAlignment="1">
      <alignment horizontal="right" vertical="center"/>
    </xf>
    <xf numFmtId="177" fontId="29" fillId="2" borderId="15" xfId="0" applyNumberFormat="1" applyFont="1" applyFill="1" applyBorder="1" applyAlignment="1">
      <alignment horizontal="right" vertical="center"/>
    </xf>
    <xf numFmtId="0" fontId="30" fillId="0" borderId="21" xfId="0" applyFont="1" applyBorder="1" applyAlignment="1">
      <alignment horizontal="left" vertical="center" shrinkToFit="1"/>
    </xf>
    <xf numFmtId="0" fontId="30" fillId="0" borderId="20" xfId="0" applyFont="1" applyBorder="1" applyAlignment="1">
      <alignment horizontal="left" vertical="center" shrinkToFit="1"/>
    </xf>
    <xf numFmtId="177" fontId="29" fillId="2" borderId="26" xfId="0" applyNumberFormat="1" applyFont="1" applyFill="1" applyBorder="1" applyAlignment="1">
      <alignment horizontal="right" vertical="center"/>
    </xf>
    <xf numFmtId="177" fontId="29" fillId="2" borderId="25" xfId="0" applyNumberFormat="1" applyFont="1" applyFill="1" applyBorder="1" applyAlignment="1">
      <alignment horizontal="right" vertical="center"/>
    </xf>
    <xf numFmtId="0" fontId="27" fillId="0" borderId="142" xfId="27" applyFont="1" applyFill="1" applyBorder="1" applyAlignment="1" applyProtection="1">
      <alignment horizontal="center" vertical="center"/>
    </xf>
    <xf numFmtId="0" fontId="27" fillId="0" borderId="132" xfId="27" applyFont="1" applyFill="1" applyBorder="1" applyAlignment="1" applyProtection="1">
      <alignment horizontal="center" vertical="center"/>
    </xf>
    <xf numFmtId="0" fontId="29" fillId="0" borderId="132" xfId="27" applyFont="1" applyFill="1" applyBorder="1" applyAlignment="1" applyProtection="1">
      <alignment horizontal="center" vertical="center"/>
    </xf>
    <xf numFmtId="0" fontId="29" fillId="0" borderId="131" xfId="27" applyFont="1" applyFill="1" applyBorder="1" applyAlignment="1" applyProtection="1">
      <alignment horizontal="center" vertical="center"/>
    </xf>
    <xf numFmtId="177" fontId="29" fillId="2" borderId="54" xfId="0" applyNumberFormat="1" applyFont="1" applyFill="1" applyBorder="1" applyAlignment="1">
      <alignment horizontal="right" vertical="center"/>
    </xf>
    <xf numFmtId="177" fontId="29" fillId="2" borderId="65" xfId="0" applyNumberFormat="1" applyFont="1" applyFill="1" applyBorder="1" applyAlignment="1">
      <alignment horizontal="right" vertical="center"/>
    </xf>
    <xf numFmtId="0" fontId="30" fillId="0" borderId="54" xfId="0" applyFont="1" applyBorder="1" applyAlignment="1">
      <alignment horizontal="left" vertical="center" shrinkToFit="1"/>
    </xf>
    <xf numFmtId="0" fontId="30" fillId="0" borderId="56" xfId="0" applyFont="1" applyBorder="1" applyAlignment="1">
      <alignment horizontal="left" vertical="center" shrinkToFit="1"/>
    </xf>
    <xf numFmtId="0" fontId="30" fillId="0" borderId="19" xfId="0" applyFont="1" applyBorder="1" applyAlignment="1">
      <alignment horizontal="left" vertical="center"/>
    </xf>
    <xf numFmtId="0" fontId="30" fillId="0" borderId="3" xfId="0" applyFont="1" applyBorder="1" applyAlignment="1">
      <alignment horizontal="left" vertical="center"/>
    </xf>
    <xf numFmtId="0" fontId="30" fillId="0" borderId="4" xfId="0" applyFont="1" applyBorder="1" applyAlignment="1">
      <alignment horizontal="left" vertical="center"/>
    </xf>
    <xf numFmtId="0" fontId="36" fillId="4" borderId="0" xfId="27" applyFont="1" applyFill="1" applyBorder="1" applyAlignment="1" applyProtection="1">
      <alignment vertical="center" shrinkToFit="1"/>
    </xf>
    <xf numFmtId="0" fontId="35" fillId="0" borderId="1" xfId="26" applyFont="1" applyBorder="1" applyAlignment="1" applyProtection="1">
      <alignment horizontal="left" vertical="center" shrinkToFit="1"/>
    </xf>
    <xf numFmtId="0" fontId="35" fillId="0" borderId="1" xfId="12" applyFont="1" applyBorder="1" applyAlignment="1" applyProtection="1">
      <alignment horizontal="left" vertical="center" shrinkToFit="1"/>
    </xf>
    <xf numFmtId="0" fontId="35" fillId="0" borderId="64" xfId="26" applyFont="1" applyBorder="1" applyAlignment="1" applyProtection="1">
      <alignment horizontal="center" vertical="center"/>
    </xf>
    <xf numFmtId="0" fontId="35" fillId="0" borderId="23" xfId="26" applyFont="1" applyBorder="1" applyAlignment="1" applyProtection="1">
      <alignment horizontal="center" vertical="center"/>
    </xf>
    <xf numFmtId="0" fontId="35" fillId="0" borderId="36" xfId="26" applyFont="1" applyBorder="1" applyAlignment="1" applyProtection="1">
      <alignment horizontal="center" vertical="center"/>
    </xf>
    <xf numFmtId="0" fontId="35" fillId="0" borderId="63" xfId="26" applyFont="1" applyBorder="1" applyAlignment="1" applyProtection="1">
      <alignment horizontal="center" vertical="center"/>
    </xf>
    <xf numFmtId="0" fontId="35" fillId="0" borderId="9" xfId="26" applyFont="1" applyBorder="1" applyAlignment="1" applyProtection="1">
      <alignment horizontal="center" vertical="center"/>
    </xf>
    <xf numFmtId="0" fontId="35" fillId="0" borderId="10" xfId="26" applyFont="1" applyBorder="1" applyAlignment="1" applyProtection="1">
      <alignment horizontal="center" vertical="center"/>
    </xf>
    <xf numFmtId="0" fontId="29" fillId="4" borderId="0" xfId="11" applyFont="1" applyFill="1" applyAlignment="1" applyProtection="1">
      <alignment horizontal="left" vertical="center" shrinkToFit="1"/>
    </xf>
    <xf numFmtId="0" fontId="27" fillId="0" borderId="0" xfId="11" applyFont="1" applyAlignment="1" applyProtection="1">
      <alignment horizontal="center" vertical="center"/>
    </xf>
    <xf numFmtId="0" fontId="27" fillId="0" borderId="102" xfId="11" applyFont="1" applyBorder="1" applyAlignment="1" applyProtection="1">
      <alignment horizontal="center" vertical="center"/>
    </xf>
    <xf numFmtId="0" fontId="27" fillId="0" borderId="107" xfId="11" applyFont="1" applyBorder="1" applyAlignment="1" applyProtection="1">
      <alignment horizontal="center" vertical="center"/>
    </xf>
    <xf numFmtId="0" fontId="27" fillId="0" borderId="109" xfId="11" applyFont="1" applyBorder="1" applyAlignment="1" applyProtection="1">
      <alignment horizontal="center" vertical="center"/>
    </xf>
    <xf numFmtId="0" fontId="27" fillId="0" borderId="103" xfId="11" applyFont="1" applyBorder="1" applyAlignment="1" applyProtection="1">
      <alignment horizontal="center" vertical="center"/>
    </xf>
    <xf numFmtId="0" fontId="27" fillId="0" borderId="104" xfId="11" applyFont="1" applyBorder="1" applyAlignment="1" applyProtection="1">
      <alignment horizontal="center" vertical="center"/>
    </xf>
    <xf numFmtId="0" fontId="27" fillId="0" borderId="87" xfId="11" applyFont="1" applyBorder="1" applyAlignment="1" applyProtection="1">
      <alignment horizontal="left" vertical="center"/>
    </xf>
    <xf numFmtId="0" fontId="27" fillId="0" borderId="41" xfId="11" applyFont="1" applyBorder="1" applyAlignment="1" applyProtection="1">
      <alignment horizontal="left" vertical="center"/>
    </xf>
    <xf numFmtId="0" fontId="27" fillId="0" borderId="18" xfId="11" applyFont="1" applyBorder="1" applyAlignment="1" applyProtection="1">
      <alignment horizontal="left" vertical="center" wrapText="1"/>
    </xf>
    <xf numFmtId="0" fontId="27" fillId="0" borderId="47" xfId="11" applyFont="1" applyBorder="1" applyAlignment="1" applyProtection="1">
      <alignment horizontal="left" vertical="center" wrapText="1"/>
    </xf>
    <xf numFmtId="0" fontId="27" fillId="0" borderId="48" xfId="11" applyFont="1" applyBorder="1" applyAlignment="1" applyProtection="1">
      <alignment horizontal="center" vertical="center" wrapText="1"/>
    </xf>
    <xf numFmtId="0" fontId="27" fillId="0" borderId="49" xfId="11" applyFont="1" applyBorder="1" applyAlignment="1" applyProtection="1">
      <alignment horizontal="center" vertical="center" wrapText="1"/>
    </xf>
    <xf numFmtId="0" fontId="27" fillId="0" borderId="28" xfId="11" applyFont="1" applyBorder="1" applyAlignment="1" applyProtection="1">
      <alignment horizontal="center" vertical="center"/>
    </xf>
    <xf numFmtId="0" fontId="27" fillId="0" borderId="14" xfId="11" applyFont="1" applyBorder="1" applyAlignment="1" applyProtection="1">
      <alignment horizontal="center" vertical="center"/>
    </xf>
    <xf numFmtId="0" fontId="27" fillId="0" borderId="83" xfId="11" applyFont="1" applyBorder="1" applyAlignment="1" applyProtection="1">
      <alignment horizontal="center" vertical="center"/>
    </xf>
    <xf numFmtId="0" fontId="27" fillId="0" borderId="84" xfId="11" applyFont="1" applyBorder="1" applyAlignment="1" applyProtection="1">
      <alignment horizontal="center" vertical="center"/>
    </xf>
    <xf numFmtId="0" fontId="27" fillId="0" borderId="86" xfId="11" applyFont="1" applyBorder="1" applyAlignment="1" applyProtection="1">
      <alignment horizontal="center" vertical="center"/>
    </xf>
    <xf numFmtId="0" fontId="29" fillId="4" borderId="0" xfId="11" applyFont="1" applyFill="1" applyBorder="1" applyAlignment="1" applyProtection="1">
      <alignment horizontal="left" vertical="center" shrinkToFit="1"/>
    </xf>
    <xf numFmtId="0" fontId="27" fillId="2" borderId="30" xfId="11" applyFont="1" applyFill="1" applyBorder="1" applyAlignment="1" applyProtection="1">
      <alignment horizontal="left" vertical="center"/>
    </xf>
    <xf numFmtId="0" fontId="27" fillId="2" borderId="0" xfId="11" applyFont="1" applyFill="1" applyBorder="1" applyAlignment="1" applyProtection="1">
      <alignment horizontal="center" vertical="center"/>
    </xf>
    <xf numFmtId="0" fontId="27" fillId="0" borderId="93" xfId="11" applyFont="1" applyBorder="1" applyAlignment="1" applyProtection="1">
      <alignment horizontal="center" vertical="center"/>
    </xf>
    <xf numFmtId="0" fontId="35" fillId="0" borderId="33" xfId="0" applyFont="1" applyBorder="1" applyAlignment="1" applyProtection="1">
      <alignment horizontal="left"/>
    </xf>
    <xf numFmtId="0" fontId="35" fillId="0" borderId="34" xfId="0" applyFont="1" applyBorder="1" applyAlignment="1" applyProtection="1">
      <alignment horizontal="left"/>
    </xf>
    <xf numFmtId="0" fontId="36" fillId="4" borderId="0" xfId="0" applyFont="1" applyFill="1" applyAlignment="1" applyProtection="1">
      <alignment shrinkToFit="1"/>
    </xf>
    <xf numFmtId="0" fontId="35" fillId="2" borderId="18" xfId="0" applyFont="1" applyFill="1" applyBorder="1" applyAlignment="1" applyProtection="1">
      <alignment horizontal="center" vertical="center" wrapText="1"/>
    </xf>
    <xf numFmtId="0" fontId="35" fillId="2" borderId="6" xfId="0" applyFont="1" applyFill="1" applyBorder="1" applyAlignment="1" applyProtection="1">
      <alignment horizontal="center" vertical="center" wrapText="1"/>
    </xf>
    <xf numFmtId="0" fontId="35" fillId="2" borderId="7" xfId="0" applyFont="1" applyFill="1" applyBorder="1" applyAlignment="1" applyProtection="1">
      <alignment horizontal="center" vertical="center" wrapText="1"/>
    </xf>
    <xf numFmtId="0" fontId="35" fillId="2" borderId="16" xfId="0" applyFont="1" applyFill="1" applyBorder="1" applyAlignment="1" applyProtection="1">
      <alignment horizontal="center" vertical="center" wrapText="1"/>
    </xf>
    <xf numFmtId="0" fontId="35" fillId="2" borderId="0" xfId="0" applyFont="1" applyFill="1" applyBorder="1" applyAlignment="1" applyProtection="1">
      <alignment horizontal="center" vertical="center" wrapText="1"/>
    </xf>
    <xf numFmtId="0" fontId="35" fillId="2" borderId="12" xfId="0" applyFont="1" applyFill="1" applyBorder="1" applyAlignment="1" applyProtection="1">
      <alignment horizontal="center" vertical="center" wrapText="1"/>
    </xf>
    <xf numFmtId="0" fontId="35" fillId="2" borderId="63" xfId="0" applyFont="1" applyFill="1" applyBorder="1" applyAlignment="1" applyProtection="1">
      <alignment horizontal="center" vertical="center" wrapText="1"/>
    </xf>
    <xf numFmtId="0" fontId="35" fillId="2" borderId="9" xfId="0" applyFont="1" applyFill="1" applyBorder="1" applyAlignment="1" applyProtection="1">
      <alignment horizontal="center" vertical="center" wrapText="1"/>
    </xf>
    <xf numFmtId="0" fontId="35" fillId="2" borderId="10" xfId="0" applyFont="1" applyFill="1" applyBorder="1" applyAlignment="1" applyProtection="1">
      <alignment horizontal="center" vertical="center" wrapText="1"/>
    </xf>
    <xf numFmtId="0" fontId="37" fillId="2" borderId="18" xfId="0" applyFont="1" applyFill="1" applyBorder="1" applyAlignment="1" applyProtection="1">
      <alignment horizontal="center" vertical="center" wrapText="1"/>
    </xf>
    <xf numFmtId="0" fontId="37" fillId="2" borderId="6" xfId="0" applyFont="1" applyFill="1" applyBorder="1" applyAlignment="1" applyProtection="1">
      <alignment horizontal="center" vertical="center"/>
    </xf>
    <xf numFmtId="0" fontId="37" fillId="2" borderId="7" xfId="0" applyFont="1" applyFill="1" applyBorder="1" applyAlignment="1" applyProtection="1">
      <alignment horizontal="center" vertical="center"/>
    </xf>
    <xf numFmtId="0" fontId="37" fillId="2" borderId="16" xfId="0" applyFont="1" applyFill="1" applyBorder="1" applyAlignment="1" applyProtection="1">
      <alignment horizontal="center" vertical="center"/>
    </xf>
    <xf numFmtId="0" fontId="37" fillId="2" borderId="0" xfId="0" applyFont="1" applyFill="1" applyBorder="1" applyAlignment="1" applyProtection="1">
      <alignment horizontal="center" vertical="center"/>
    </xf>
    <xf numFmtId="0" fontId="37" fillId="2" borderId="12" xfId="0" applyFont="1" applyFill="1" applyBorder="1" applyAlignment="1" applyProtection="1">
      <alignment horizontal="center" vertical="center"/>
    </xf>
    <xf numFmtId="0" fontId="37" fillId="2" borderId="63" xfId="0" applyFont="1" applyFill="1" applyBorder="1" applyAlignment="1" applyProtection="1">
      <alignment horizontal="center" vertical="center"/>
    </xf>
    <xf numFmtId="0" fontId="37" fillId="2" borderId="9" xfId="0" applyFont="1" applyFill="1" applyBorder="1" applyAlignment="1" applyProtection="1">
      <alignment horizontal="center" vertical="center"/>
    </xf>
    <xf numFmtId="0" fontId="37" fillId="2" borderId="10" xfId="0" applyFont="1" applyFill="1" applyBorder="1" applyAlignment="1" applyProtection="1">
      <alignment horizontal="center" vertical="center"/>
    </xf>
    <xf numFmtId="0" fontId="37" fillId="2" borderId="6" xfId="0" applyFont="1" applyFill="1" applyBorder="1" applyAlignment="1" applyProtection="1">
      <alignment horizontal="center" vertical="center" wrapText="1"/>
    </xf>
    <xf numFmtId="0" fontId="37" fillId="2" borderId="7" xfId="0" applyFont="1" applyFill="1" applyBorder="1" applyAlignment="1" applyProtection="1">
      <alignment horizontal="center" vertical="center" wrapText="1"/>
    </xf>
    <xf numFmtId="0" fontId="37" fillId="2" borderId="16" xfId="0" applyFont="1" applyFill="1" applyBorder="1" applyAlignment="1" applyProtection="1">
      <alignment horizontal="center" vertical="center" wrapText="1"/>
    </xf>
    <xf numFmtId="0" fontId="37" fillId="2" borderId="0" xfId="0" applyFont="1" applyFill="1" applyBorder="1" applyAlignment="1" applyProtection="1">
      <alignment horizontal="center" vertical="center" wrapText="1"/>
    </xf>
    <xf numFmtId="0" fontId="37" fillId="2" borderId="12" xfId="0" applyFont="1" applyFill="1" applyBorder="1" applyAlignment="1" applyProtection="1">
      <alignment horizontal="center" vertical="center" wrapText="1"/>
    </xf>
    <xf numFmtId="0" fontId="37" fillId="2" borderId="63" xfId="0" applyFont="1" applyFill="1" applyBorder="1" applyAlignment="1" applyProtection="1">
      <alignment horizontal="center" vertical="center" wrapText="1"/>
    </xf>
    <xf numFmtId="0" fontId="37" fillId="2" borderId="9" xfId="0" applyFont="1" applyFill="1" applyBorder="1" applyAlignment="1" applyProtection="1">
      <alignment horizontal="center" vertical="center" wrapText="1"/>
    </xf>
    <xf numFmtId="0" fontId="37" fillId="2" borderId="10" xfId="0" applyFont="1" applyFill="1" applyBorder="1" applyAlignment="1" applyProtection="1">
      <alignment horizontal="center" vertical="center" wrapText="1"/>
    </xf>
    <xf numFmtId="38" fontId="27" fillId="3" borderId="1" xfId="1" applyFont="1" applyFill="1" applyBorder="1" applyAlignment="1" applyProtection="1">
      <alignment horizontal="right"/>
      <protection locked="0"/>
    </xf>
    <xf numFmtId="0" fontId="36" fillId="4" borderId="0" xfId="11" applyFont="1" applyFill="1" applyAlignment="1" applyProtection="1">
      <alignment vertical="center" shrinkToFit="1"/>
    </xf>
    <xf numFmtId="38" fontId="27" fillId="3" borderId="1" xfId="1" applyFont="1" applyFill="1" applyBorder="1" applyAlignment="1" applyProtection="1">
      <protection locked="0"/>
    </xf>
    <xf numFmtId="38" fontId="27" fillId="3" borderId="41" xfId="1" applyFont="1" applyFill="1" applyBorder="1" applyAlignment="1" applyProtection="1">
      <protection locked="0"/>
    </xf>
    <xf numFmtId="3" fontId="35" fillId="0" borderId="1" xfId="1" applyNumberFormat="1" applyFont="1" applyBorder="1" applyAlignment="1" applyProtection="1">
      <alignment horizontal="right"/>
    </xf>
    <xf numFmtId="3" fontId="27" fillId="0" borderId="2" xfId="1" applyNumberFormat="1" applyFont="1" applyBorder="1" applyAlignment="1" applyProtection="1">
      <alignment horizontal="right"/>
    </xf>
    <xf numFmtId="3" fontId="27" fillId="0" borderId="3" xfId="1" applyNumberFormat="1" applyFont="1" applyBorder="1" applyAlignment="1" applyProtection="1">
      <alignment horizontal="right"/>
    </xf>
    <xf numFmtId="3" fontId="27" fillId="0" borderId="17" xfId="1" applyNumberFormat="1" applyFont="1" applyBorder="1" applyAlignment="1" applyProtection="1">
      <alignment horizontal="right"/>
    </xf>
    <xf numFmtId="3" fontId="27" fillId="2" borderId="2" xfId="0" applyNumberFormat="1" applyFont="1" applyFill="1" applyBorder="1" applyAlignment="1" applyProtection="1">
      <alignment horizontal="left" vertical="center" shrinkToFit="1"/>
    </xf>
    <xf numFmtId="3" fontId="27" fillId="2" borderId="3" xfId="0" applyNumberFormat="1" applyFont="1" applyFill="1" applyBorder="1" applyAlignment="1" applyProtection="1">
      <alignment horizontal="left" vertical="center" shrinkToFit="1"/>
    </xf>
    <xf numFmtId="3" fontId="27" fillId="2" borderId="4" xfId="0" applyNumberFormat="1" applyFont="1" applyFill="1" applyBorder="1" applyAlignment="1" applyProtection="1">
      <alignment horizontal="left" vertical="center" shrinkToFit="1"/>
    </xf>
    <xf numFmtId="38" fontId="27" fillId="3" borderId="2" xfId="1" applyFont="1" applyFill="1" applyBorder="1" applyAlignment="1" applyProtection="1">
      <alignment horizontal="right" vertical="center" shrinkToFit="1"/>
      <protection locked="0"/>
    </xf>
    <xf numFmtId="38" fontId="27" fillId="3" borderId="3" xfId="1" applyFont="1" applyFill="1" applyBorder="1" applyAlignment="1" applyProtection="1">
      <alignment horizontal="right" vertical="center" shrinkToFit="1"/>
      <protection locked="0"/>
    </xf>
    <xf numFmtId="38" fontId="27" fillId="3" borderId="17" xfId="1" applyFont="1" applyFill="1" applyBorder="1" applyAlignment="1" applyProtection="1">
      <alignment horizontal="right" vertical="center" shrinkToFit="1"/>
      <protection locked="0"/>
    </xf>
    <xf numFmtId="3" fontId="27" fillId="2" borderId="136" xfId="0" applyNumberFormat="1" applyFont="1" applyFill="1" applyBorder="1" applyAlignment="1" applyProtection="1">
      <alignment horizontal="left" vertical="center" shrinkToFit="1"/>
    </xf>
    <xf numFmtId="3" fontId="27" fillId="2" borderId="137" xfId="0" applyNumberFormat="1" applyFont="1" applyFill="1" applyBorder="1" applyAlignment="1" applyProtection="1">
      <alignment horizontal="left" vertical="center" shrinkToFit="1"/>
    </xf>
    <xf numFmtId="3" fontId="27" fillId="2" borderId="143" xfId="0" applyNumberFormat="1" applyFont="1" applyFill="1" applyBorder="1" applyAlignment="1" applyProtection="1">
      <alignment horizontal="left" vertical="center" shrinkToFit="1"/>
    </xf>
    <xf numFmtId="0" fontId="35" fillId="2" borderId="19" xfId="0" applyFont="1" applyFill="1" applyBorder="1" applyAlignment="1" applyProtection="1">
      <alignment horizontal="center"/>
    </xf>
    <xf numFmtId="0" fontId="35" fillId="2" borderId="3" xfId="0" applyFont="1" applyFill="1" applyBorder="1" applyAlignment="1" applyProtection="1">
      <alignment horizontal="center"/>
    </xf>
    <xf numFmtId="0" fontId="35" fillId="2" borderId="4" xfId="0" applyFont="1" applyFill="1" applyBorder="1" applyAlignment="1" applyProtection="1">
      <alignment horizontal="center"/>
    </xf>
    <xf numFmtId="0" fontId="34" fillId="2" borderId="5" xfId="0" applyFont="1" applyFill="1" applyBorder="1" applyAlignment="1" applyProtection="1">
      <alignment horizontal="center" vertical="center"/>
    </xf>
    <xf numFmtId="0" fontId="34" fillId="2" borderId="6" xfId="0" applyFont="1" applyFill="1" applyBorder="1" applyAlignment="1" applyProtection="1">
      <alignment horizontal="center" vertical="center"/>
    </xf>
    <xf numFmtId="0" fontId="34" fillId="2" borderId="7" xfId="0" applyFont="1" applyFill="1" applyBorder="1" applyAlignment="1" applyProtection="1">
      <alignment horizontal="center" vertical="center"/>
    </xf>
    <xf numFmtId="0" fontId="34" fillId="2" borderId="11" xfId="0" applyFont="1" applyFill="1" applyBorder="1" applyAlignment="1" applyProtection="1">
      <alignment horizontal="center" vertical="center"/>
    </xf>
    <xf numFmtId="0" fontId="34" fillId="2" borderId="0" xfId="0" applyFont="1" applyFill="1" applyBorder="1" applyAlignment="1" applyProtection="1">
      <alignment horizontal="center" vertical="center"/>
    </xf>
    <xf numFmtId="0" fontId="34" fillId="2" borderId="12" xfId="0" applyFont="1" applyFill="1" applyBorder="1" applyAlignment="1" applyProtection="1">
      <alignment horizontal="center" vertical="center"/>
    </xf>
    <xf numFmtId="0" fontId="34" fillId="2" borderId="8" xfId="0" applyFont="1" applyFill="1" applyBorder="1" applyAlignment="1" applyProtection="1">
      <alignment horizontal="center" vertical="center"/>
    </xf>
    <xf numFmtId="0" fontId="34" fillId="2" borderId="9" xfId="0" applyFont="1" applyFill="1" applyBorder="1" applyAlignment="1" applyProtection="1">
      <alignment horizontal="center" vertical="center"/>
    </xf>
    <xf numFmtId="0" fontId="34" fillId="2" borderId="10" xfId="0" applyFont="1" applyFill="1" applyBorder="1" applyAlignment="1" applyProtection="1">
      <alignment horizontal="center" vertical="center"/>
    </xf>
    <xf numFmtId="0" fontId="38" fillId="2" borderId="5" xfId="0" applyFont="1" applyFill="1" applyBorder="1" applyAlignment="1" applyProtection="1">
      <alignment horizontal="center" vertical="center" wrapText="1"/>
    </xf>
    <xf numFmtId="0" fontId="38" fillId="2" borderId="6" xfId="0" applyFont="1" applyFill="1" applyBorder="1" applyAlignment="1" applyProtection="1">
      <alignment horizontal="center" vertical="center" wrapText="1"/>
    </xf>
    <xf numFmtId="0" fontId="38" fillId="2" borderId="7" xfId="0" applyFont="1" applyFill="1" applyBorder="1" applyAlignment="1" applyProtection="1">
      <alignment horizontal="center" vertical="center" wrapText="1"/>
    </xf>
    <xf numFmtId="0" fontId="38" fillId="2" borderId="11" xfId="0" applyFont="1" applyFill="1" applyBorder="1" applyAlignment="1" applyProtection="1">
      <alignment horizontal="center" vertical="center" wrapText="1"/>
    </xf>
    <xf numFmtId="0" fontId="38" fillId="2" borderId="0" xfId="0" applyFont="1" applyFill="1" applyBorder="1" applyAlignment="1" applyProtection="1">
      <alignment horizontal="center" vertical="center" wrapText="1"/>
    </xf>
    <xf numFmtId="0" fontId="38" fillId="2" borderId="12" xfId="0" applyFont="1" applyFill="1" applyBorder="1" applyAlignment="1" applyProtection="1">
      <alignment horizontal="center" vertical="center" wrapText="1"/>
    </xf>
    <xf numFmtId="0" fontId="38" fillId="2" borderId="8" xfId="0" applyFont="1" applyFill="1" applyBorder="1" applyAlignment="1" applyProtection="1">
      <alignment horizontal="center" vertical="center" wrapText="1"/>
    </xf>
    <xf numFmtId="0" fontId="38" fillId="2" borderId="9" xfId="0" applyFont="1" applyFill="1" applyBorder="1" applyAlignment="1" applyProtection="1">
      <alignment horizontal="center" vertical="center" wrapText="1"/>
    </xf>
    <xf numFmtId="0" fontId="38" fillId="2" borderId="10" xfId="0" applyFont="1" applyFill="1" applyBorder="1" applyAlignment="1" applyProtection="1">
      <alignment horizontal="center" vertical="center" wrapText="1"/>
    </xf>
    <xf numFmtId="0" fontId="35" fillId="2" borderId="21" xfId="0" applyFont="1" applyFill="1" applyBorder="1" applyAlignment="1" applyProtection="1">
      <alignment horizontal="center"/>
    </xf>
    <xf numFmtId="0" fontId="35" fillId="2" borderId="20" xfId="0" applyFont="1" applyFill="1" applyBorder="1" applyAlignment="1" applyProtection="1">
      <alignment horizontal="center"/>
    </xf>
    <xf numFmtId="0" fontId="35" fillId="2" borderId="45" xfId="0" applyFont="1" applyFill="1" applyBorder="1" applyAlignment="1" applyProtection="1">
      <alignment horizontal="center"/>
    </xf>
    <xf numFmtId="3" fontId="35" fillId="0" borderId="26" xfId="1" applyNumberFormat="1" applyFont="1" applyBorder="1" applyAlignment="1" applyProtection="1">
      <alignment horizontal="right"/>
    </xf>
    <xf numFmtId="3" fontId="35" fillId="0" borderId="20" xfId="1" applyNumberFormat="1" applyFont="1" applyBorder="1" applyAlignment="1" applyProtection="1">
      <alignment horizontal="right"/>
    </xf>
    <xf numFmtId="3" fontId="35" fillId="0" borderId="45" xfId="1" applyNumberFormat="1" applyFont="1" applyBorder="1" applyAlignment="1" applyProtection="1">
      <alignment horizontal="right"/>
    </xf>
    <xf numFmtId="0" fontId="27" fillId="2" borderId="26" xfId="0" applyFont="1" applyFill="1" applyBorder="1" applyAlignment="1" applyProtection="1">
      <alignment horizontal="center"/>
    </xf>
    <xf numFmtId="0" fontId="27" fillId="2" borderId="20" xfId="0" applyFont="1" applyFill="1" applyBorder="1" applyAlignment="1" applyProtection="1">
      <alignment horizontal="center"/>
    </xf>
    <xf numFmtId="0" fontId="27" fillId="2" borderId="45" xfId="0" applyFont="1" applyFill="1" applyBorder="1" applyAlignment="1" applyProtection="1">
      <alignment horizontal="center"/>
    </xf>
    <xf numFmtId="3" fontId="27" fillId="0" borderId="26" xfId="1" applyNumberFormat="1" applyFont="1" applyBorder="1" applyAlignment="1" applyProtection="1">
      <alignment horizontal="right"/>
    </xf>
    <xf numFmtId="3" fontId="27" fillId="0" borderId="20" xfId="1" applyNumberFormat="1" applyFont="1" applyBorder="1" applyAlignment="1" applyProtection="1">
      <alignment horizontal="right"/>
    </xf>
    <xf numFmtId="3" fontId="27" fillId="0" borderId="25" xfId="1" applyNumberFormat="1" applyFont="1" applyBorder="1" applyAlignment="1" applyProtection="1">
      <alignment horizontal="right"/>
    </xf>
    <xf numFmtId="3" fontId="35" fillId="0" borderId="32" xfId="1" applyNumberFormat="1" applyFont="1" applyBorder="1" applyAlignment="1" applyProtection="1">
      <alignment horizontal="right"/>
    </xf>
    <xf numFmtId="38" fontId="27" fillId="3" borderId="2" xfId="1" applyFont="1" applyFill="1" applyBorder="1" applyAlignment="1" applyProtection="1">
      <alignment horizontal="right"/>
      <protection locked="0"/>
    </xf>
    <xf numFmtId="38" fontId="27" fillId="3" borderId="3" xfId="1" applyFont="1" applyFill="1" applyBorder="1" applyAlignment="1" applyProtection="1">
      <alignment horizontal="right"/>
      <protection locked="0"/>
    </xf>
    <xf numFmtId="38" fontId="27" fillId="3" borderId="4" xfId="1" applyFont="1" applyFill="1" applyBorder="1" applyAlignment="1" applyProtection="1">
      <alignment horizontal="right"/>
      <protection locked="0"/>
    </xf>
    <xf numFmtId="0" fontId="35" fillId="2" borderId="19" xfId="0" applyFont="1" applyFill="1" applyBorder="1" applyProtection="1"/>
    <xf numFmtId="0" fontId="35" fillId="2" borderId="3" xfId="0" applyFont="1" applyFill="1" applyBorder="1" applyProtection="1"/>
    <xf numFmtId="0" fontId="35" fillId="2" borderId="4" xfId="0" applyFont="1" applyFill="1" applyBorder="1" applyProtection="1"/>
    <xf numFmtId="38" fontId="27" fillId="3" borderId="32" xfId="1" applyFont="1" applyFill="1" applyBorder="1" applyAlignment="1" applyProtection="1">
      <alignment horizontal="right"/>
      <protection locked="0"/>
    </xf>
    <xf numFmtId="3" fontId="27" fillId="3" borderId="2" xfId="1" applyNumberFormat="1" applyFont="1" applyFill="1" applyBorder="1" applyAlignment="1" applyProtection="1">
      <alignment horizontal="right"/>
      <protection locked="0"/>
    </xf>
    <xf numFmtId="3" fontId="27" fillId="3" borderId="3" xfId="1" applyNumberFormat="1" applyFont="1" applyFill="1" applyBorder="1" applyAlignment="1" applyProtection="1">
      <alignment horizontal="right"/>
      <protection locked="0"/>
    </xf>
    <xf numFmtId="3" fontId="27" fillId="3" borderId="17" xfId="1" applyNumberFormat="1" applyFont="1" applyFill="1" applyBorder="1" applyAlignment="1" applyProtection="1">
      <alignment horizontal="right"/>
      <protection locked="0"/>
    </xf>
    <xf numFmtId="0" fontId="27" fillId="2" borderId="5" xfId="0" applyFont="1" applyFill="1" applyBorder="1" applyAlignment="1" applyProtection="1">
      <alignment horizontal="center" vertical="center"/>
    </xf>
    <xf numFmtId="0" fontId="27" fillId="2" borderId="6" xfId="0" applyFont="1" applyFill="1" applyBorder="1" applyAlignment="1" applyProtection="1">
      <alignment horizontal="center" vertical="center"/>
    </xf>
    <xf numFmtId="0" fontId="27" fillId="2" borderId="7" xfId="0" applyFont="1" applyFill="1" applyBorder="1" applyAlignment="1" applyProtection="1">
      <alignment horizontal="center" vertical="center"/>
    </xf>
    <xf numFmtId="0" fontId="27" fillId="2" borderId="11" xfId="0" applyFont="1" applyFill="1" applyBorder="1" applyAlignment="1" applyProtection="1">
      <alignment horizontal="center" vertical="center"/>
    </xf>
    <xf numFmtId="0" fontId="27" fillId="2" borderId="0" xfId="0" applyFont="1" applyFill="1" applyBorder="1" applyAlignment="1" applyProtection="1">
      <alignment horizontal="center" vertical="center"/>
    </xf>
    <xf numFmtId="0" fontId="27" fillId="2" borderId="12" xfId="0" applyFont="1" applyFill="1" applyBorder="1" applyAlignment="1" applyProtection="1">
      <alignment horizontal="center" vertical="center"/>
    </xf>
    <xf numFmtId="0" fontId="27" fillId="2" borderId="8" xfId="0" applyFont="1" applyFill="1" applyBorder="1" applyAlignment="1" applyProtection="1">
      <alignment horizontal="center" vertical="center"/>
    </xf>
    <xf numFmtId="0" fontId="27" fillId="2" borderId="9" xfId="0" applyFont="1" applyFill="1" applyBorder="1" applyAlignment="1" applyProtection="1">
      <alignment horizontal="center" vertical="center"/>
    </xf>
    <xf numFmtId="0" fontId="27" fillId="2" borderId="10" xfId="0" applyFont="1" applyFill="1" applyBorder="1" applyAlignment="1" applyProtection="1">
      <alignment horizontal="center" vertical="center"/>
    </xf>
    <xf numFmtId="0" fontId="35" fillId="2" borderId="18" xfId="0" applyFont="1" applyFill="1" applyBorder="1" applyAlignment="1" applyProtection="1">
      <alignment horizontal="center" vertical="center"/>
    </xf>
    <xf numFmtId="0" fontId="35" fillId="2" borderId="6" xfId="0" applyFont="1" applyFill="1" applyBorder="1" applyAlignment="1" applyProtection="1">
      <alignment horizontal="center" vertical="center"/>
    </xf>
    <xf numFmtId="0" fontId="35" fillId="2" borderId="7" xfId="0" applyFont="1" applyFill="1" applyBorder="1" applyAlignment="1" applyProtection="1">
      <alignment horizontal="center" vertical="center"/>
    </xf>
    <xf numFmtId="0" fontId="35" fillId="2" borderId="63" xfId="0" applyFont="1" applyFill="1" applyBorder="1" applyAlignment="1" applyProtection="1">
      <alignment horizontal="center" vertical="center"/>
    </xf>
    <xf numFmtId="0" fontId="35" fillId="2" borderId="9" xfId="0" applyFont="1" applyFill="1" applyBorder="1" applyAlignment="1" applyProtection="1">
      <alignment horizontal="center" vertical="center"/>
    </xf>
    <xf numFmtId="0" fontId="35" fillId="2" borderId="10" xfId="0" applyFont="1" applyFill="1" applyBorder="1" applyAlignment="1" applyProtection="1">
      <alignment horizontal="center" vertical="center"/>
    </xf>
    <xf numFmtId="0" fontId="35" fillId="2" borderId="16" xfId="0" applyFont="1" applyFill="1" applyBorder="1" applyAlignment="1" applyProtection="1">
      <alignment horizontal="center" vertical="center"/>
    </xf>
    <xf numFmtId="0" fontId="35" fillId="2" borderId="0" xfId="0" applyFont="1" applyFill="1" applyBorder="1" applyAlignment="1" applyProtection="1">
      <alignment horizontal="center" vertical="center"/>
    </xf>
    <xf numFmtId="0" fontId="35" fillId="2" borderId="12" xfId="0" applyFont="1" applyFill="1" applyBorder="1" applyAlignment="1" applyProtection="1">
      <alignment horizontal="center" vertical="center"/>
    </xf>
    <xf numFmtId="0" fontId="35" fillId="0" borderId="48" xfId="0" applyFont="1" applyBorder="1" applyAlignment="1" applyProtection="1">
      <alignment horizontal="center"/>
    </xf>
    <xf numFmtId="0" fontId="35" fillId="0" borderId="53" xfId="0" applyFont="1" applyBorder="1" applyAlignment="1" applyProtection="1">
      <alignment horizontal="center"/>
    </xf>
    <xf numFmtId="0" fontId="35" fillId="0" borderId="49" xfId="0" applyFont="1" applyBorder="1" applyAlignment="1" applyProtection="1">
      <alignment horizontal="center"/>
    </xf>
    <xf numFmtId="0" fontId="35" fillId="0" borderId="63" xfId="0" applyFont="1" applyBorder="1" applyAlignment="1" applyProtection="1">
      <alignment horizontal="center"/>
    </xf>
    <xf numFmtId="0" fontId="35" fillId="0" borderId="9" xfId="0" applyFont="1" applyBorder="1" applyAlignment="1" applyProtection="1">
      <alignment horizontal="center"/>
    </xf>
    <xf numFmtId="0" fontId="35" fillId="0" borderId="10" xfId="0" applyFont="1" applyBorder="1" applyAlignment="1" applyProtection="1">
      <alignment horizontal="center"/>
    </xf>
    <xf numFmtId="0" fontId="27" fillId="0" borderId="8" xfId="0" applyFont="1" applyBorder="1" applyAlignment="1" applyProtection="1">
      <alignment horizontal="center"/>
    </xf>
    <xf numFmtId="0" fontId="27" fillId="0" borderId="9" xfId="0" applyFont="1" applyBorder="1" applyAlignment="1" applyProtection="1">
      <alignment horizontal="center"/>
    </xf>
    <xf numFmtId="0" fontId="27" fillId="0" borderId="22" xfId="0" applyFont="1" applyBorder="1" applyAlignment="1" applyProtection="1">
      <alignment horizontal="center"/>
    </xf>
    <xf numFmtId="0" fontId="35" fillId="0" borderId="19" xfId="0" applyFont="1" applyBorder="1" applyAlignment="1" applyProtection="1">
      <alignment horizontal="center"/>
    </xf>
    <xf numFmtId="0" fontId="35" fillId="0" borderId="3" xfId="0" applyFont="1" applyBorder="1" applyAlignment="1" applyProtection="1">
      <alignment horizontal="center"/>
    </xf>
    <xf numFmtId="0" fontId="35" fillId="0" borderId="4" xfId="0" applyFont="1" applyBorder="1" applyAlignment="1" applyProtection="1">
      <alignment horizontal="center"/>
    </xf>
    <xf numFmtId="38" fontId="35" fillId="0" borderId="8" xfId="1" applyFont="1" applyBorder="1" applyAlignment="1" applyProtection="1">
      <alignment horizontal="center"/>
    </xf>
    <xf numFmtId="38" fontId="35" fillId="0" borderId="9" xfId="1" applyFont="1" applyBorder="1" applyAlignment="1" applyProtection="1">
      <alignment horizontal="center"/>
    </xf>
    <xf numFmtId="38" fontId="35" fillId="0" borderId="10" xfId="1" applyFont="1" applyBorder="1" applyAlignment="1" applyProtection="1">
      <alignment horizontal="center"/>
    </xf>
    <xf numFmtId="0" fontId="27" fillId="0" borderId="2" xfId="0" applyFont="1" applyBorder="1" applyAlignment="1" applyProtection="1">
      <alignment horizontal="center"/>
    </xf>
    <xf numFmtId="0" fontId="27" fillId="0" borderId="3" xfId="0" applyFont="1" applyBorder="1" applyAlignment="1" applyProtection="1">
      <alignment horizontal="center"/>
    </xf>
    <xf numFmtId="0" fontId="27" fillId="0" borderId="4" xfId="0" applyFont="1" applyBorder="1" applyAlignment="1" applyProtection="1">
      <alignment horizontal="center"/>
    </xf>
    <xf numFmtId="38" fontId="27" fillId="0" borderId="2" xfId="1" applyFont="1" applyBorder="1" applyAlignment="1" applyProtection="1">
      <alignment horizontal="center"/>
    </xf>
    <xf numFmtId="38" fontId="27" fillId="0" borderId="3" xfId="1" applyFont="1" applyBorder="1" applyAlignment="1" applyProtection="1">
      <alignment horizontal="center"/>
    </xf>
    <xf numFmtId="38" fontId="27" fillId="0" borderId="17" xfId="1" applyFont="1" applyBorder="1" applyAlignment="1" applyProtection="1">
      <alignment horizontal="center"/>
    </xf>
    <xf numFmtId="3" fontId="35" fillId="3" borderId="1" xfId="1" applyNumberFormat="1" applyFont="1" applyFill="1" applyBorder="1" applyAlignment="1" applyProtection="1">
      <alignment horizontal="right"/>
      <protection locked="0"/>
    </xf>
    <xf numFmtId="0" fontId="27" fillId="2" borderId="2" xfId="0" applyFont="1" applyFill="1" applyBorder="1" applyAlignment="1" applyProtection="1">
      <alignment shrinkToFit="1"/>
    </xf>
    <xf numFmtId="0" fontId="27" fillId="2" borderId="3" xfId="0" applyFont="1" applyFill="1" applyBorder="1" applyAlignment="1" applyProtection="1">
      <alignment shrinkToFit="1"/>
    </xf>
    <xf numFmtId="0" fontId="27" fillId="2" borderId="4" xfId="0" applyFont="1" applyFill="1" applyBorder="1" applyAlignment="1" applyProtection="1">
      <alignment shrinkToFit="1"/>
    </xf>
    <xf numFmtId="0" fontId="35" fillId="2" borderId="2" xfId="0" applyFont="1" applyFill="1" applyBorder="1" applyAlignment="1" applyProtection="1">
      <alignment vertical="center" shrinkToFit="1"/>
    </xf>
    <xf numFmtId="0" fontId="35" fillId="2" borderId="3" xfId="0" applyFont="1" applyFill="1" applyBorder="1" applyAlignment="1" applyProtection="1">
      <alignment vertical="center" shrinkToFit="1"/>
    </xf>
    <xf numFmtId="0" fontId="35" fillId="2" borderId="4" xfId="0" applyFont="1" applyFill="1" applyBorder="1" applyAlignment="1" applyProtection="1">
      <alignment vertical="center" shrinkToFit="1"/>
    </xf>
    <xf numFmtId="3" fontId="27" fillId="0" borderId="1" xfId="1" applyNumberFormat="1" applyFont="1" applyBorder="1" applyAlignment="1" applyProtection="1"/>
    <xf numFmtId="3" fontId="27" fillId="0" borderId="41" xfId="1" applyNumberFormat="1" applyFont="1" applyBorder="1" applyAlignment="1" applyProtection="1"/>
    <xf numFmtId="0" fontId="30" fillId="2" borderId="11" xfId="0" applyFont="1" applyFill="1" applyBorder="1" applyAlignment="1">
      <alignment horizontal="center" vertical="center" textRotation="255"/>
    </xf>
    <xf numFmtId="0" fontId="30" fillId="2" borderId="8" xfId="0" applyFont="1" applyFill="1" applyBorder="1" applyAlignment="1">
      <alignment horizontal="center" vertical="center" textRotation="255"/>
    </xf>
    <xf numFmtId="0" fontId="27" fillId="2" borderId="2" xfId="0" applyFont="1" applyFill="1" applyBorder="1" applyAlignment="1" applyProtection="1">
      <alignment horizontal="left"/>
    </xf>
    <xf numFmtId="0" fontId="27" fillId="2" borderId="3" xfId="0" applyFont="1" applyFill="1" applyBorder="1" applyAlignment="1" applyProtection="1">
      <alignment horizontal="left"/>
    </xf>
    <xf numFmtId="0" fontId="27" fillId="2" borderId="4" xfId="0" applyFont="1" applyFill="1" applyBorder="1" applyAlignment="1" applyProtection="1">
      <alignment horizontal="left"/>
    </xf>
    <xf numFmtId="0" fontId="27" fillId="2" borderId="2" xfId="0" applyFont="1" applyFill="1" applyBorder="1" applyAlignment="1" applyProtection="1">
      <alignment horizontal="left" vertical="center" shrinkToFit="1"/>
    </xf>
    <xf numFmtId="0" fontId="27" fillId="2" borderId="3" xfId="0" applyFont="1" applyFill="1" applyBorder="1" applyAlignment="1" applyProtection="1">
      <alignment horizontal="left" vertical="center" shrinkToFit="1"/>
    </xf>
    <xf numFmtId="0" fontId="27" fillId="2" borderId="5" xfId="0" applyFont="1" applyFill="1" applyBorder="1" applyAlignment="1" applyProtection="1">
      <alignment horizontal="left" vertical="center" shrinkToFit="1"/>
    </xf>
    <xf numFmtId="3" fontId="27" fillId="3" borderId="1" xfId="1" applyNumberFormat="1" applyFont="1" applyFill="1" applyBorder="1" applyAlignment="1" applyProtection="1">
      <protection locked="0"/>
    </xf>
    <xf numFmtId="3" fontId="27" fillId="3" borderId="41" xfId="1" applyNumberFormat="1" applyFont="1" applyFill="1" applyBorder="1" applyAlignment="1" applyProtection="1">
      <protection locked="0"/>
    </xf>
    <xf numFmtId="3" fontId="27" fillId="0" borderId="2" xfId="1" applyNumberFormat="1" applyFont="1" applyFill="1" applyBorder="1" applyAlignment="1" applyProtection="1">
      <alignment horizontal="right" vertical="center" shrinkToFit="1"/>
    </xf>
    <xf numFmtId="3" fontId="27" fillId="0" borderId="3" xfId="1" applyNumberFormat="1" applyFont="1" applyFill="1" applyBorder="1" applyAlignment="1" applyProtection="1">
      <alignment horizontal="right" vertical="center" shrinkToFit="1"/>
    </xf>
    <xf numFmtId="3" fontId="27" fillId="0" borderId="17" xfId="1" applyNumberFormat="1" applyFont="1" applyFill="1" applyBorder="1" applyAlignment="1" applyProtection="1">
      <alignment horizontal="right" vertical="center" shrinkToFit="1"/>
    </xf>
    <xf numFmtId="0" fontId="30" fillId="2" borderId="27" xfId="0" applyFont="1" applyFill="1" applyBorder="1" applyAlignment="1">
      <alignment horizontal="left" vertical="center" textRotation="255"/>
    </xf>
    <xf numFmtId="0" fontId="30" fillId="2" borderId="31" xfId="0" applyFont="1" applyFill="1" applyBorder="1" applyAlignment="1">
      <alignment horizontal="left" vertical="center" textRotation="255"/>
    </xf>
    <xf numFmtId="3" fontId="27" fillId="0" borderId="136" xfId="1" applyNumberFormat="1" applyFont="1" applyFill="1" applyBorder="1" applyAlignment="1" applyProtection="1">
      <alignment horizontal="center" vertical="center" shrinkToFit="1"/>
    </xf>
    <xf numFmtId="3" fontId="27" fillId="0" borderId="137" xfId="1" applyNumberFormat="1" applyFont="1" applyFill="1" applyBorder="1" applyAlignment="1" applyProtection="1">
      <alignment horizontal="center" vertical="center" shrinkToFit="1"/>
    </xf>
    <xf numFmtId="3" fontId="27" fillId="0" borderId="138" xfId="1" applyNumberFormat="1" applyFont="1" applyFill="1" applyBorder="1" applyAlignment="1" applyProtection="1">
      <alignment horizontal="center" vertical="center" shrinkToFit="1"/>
    </xf>
    <xf numFmtId="179" fontId="30" fillId="3" borderId="2" xfId="0" applyNumberFormat="1" applyFont="1" applyFill="1" applyBorder="1" applyAlignment="1">
      <alignment horizontal="right" vertical="center"/>
    </xf>
    <xf numFmtId="179" fontId="30" fillId="3" borderId="4" xfId="0" applyNumberFormat="1" applyFont="1" applyFill="1" applyBorder="1" applyAlignment="1">
      <alignment horizontal="right" vertical="center"/>
    </xf>
    <xf numFmtId="179" fontId="30" fillId="3" borderId="3" xfId="0" applyNumberFormat="1" applyFont="1" applyFill="1" applyBorder="1" applyAlignment="1">
      <alignment horizontal="right" vertical="center"/>
    </xf>
    <xf numFmtId="179" fontId="30" fillId="3" borderId="17" xfId="0" applyNumberFormat="1" applyFont="1" applyFill="1" applyBorder="1" applyAlignment="1">
      <alignment horizontal="right" vertical="center"/>
    </xf>
    <xf numFmtId="179" fontId="30" fillId="3" borderId="26" xfId="0" applyNumberFormat="1" applyFont="1" applyFill="1" applyBorder="1" applyAlignment="1">
      <alignment horizontal="right" vertical="center"/>
    </xf>
    <xf numFmtId="179" fontId="30" fillId="3" borderId="45" xfId="0" applyNumberFormat="1" applyFont="1" applyFill="1" applyBorder="1" applyAlignment="1">
      <alignment horizontal="right" vertical="center"/>
    </xf>
    <xf numFmtId="179" fontId="30" fillId="3" borderId="20" xfId="0" applyNumberFormat="1" applyFont="1" applyFill="1" applyBorder="1" applyAlignment="1">
      <alignment horizontal="right" vertical="center"/>
    </xf>
    <xf numFmtId="179" fontId="30" fillId="3" borderId="25" xfId="0" applyNumberFormat="1" applyFont="1" applyFill="1" applyBorder="1" applyAlignment="1">
      <alignment horizontal="right" vertical="center"/>
    </xf>
    <xf numFmtId="0" fontId="28" fillId="2" borderId="48" xfId="0" applyFont="1" applyFill="1" applyBorder="1" applyAlignment="1">
      <alignment horizontal="left" vertical="center"/>
    </xf>
    <xf numFmtId="0" fontId="28" fillId="2" borderId="53" xfId="0" applyFont="1" applyFill="1" applyBorder="1" applyAlignment="1">
      <alignment horizontal="left" vertical="center"/>
    </xf>
    <xf numFmtId="0" fontId="30" fillId="2" borderId="111" xfId="0" applyFont="1" applyFill="1" applyBorder="1" applyAlignment="1">
      <alignment horizontal="center" vertical="center"/>
    </xf>
    <xf numFmtId="0" fontId="30" fillId="2" borderId="50" xfId="0" applyFont="1" applyFill="1" applyBorder="1" applyAlignment="1">
      <alignment horizontal="center" vertical="center"/>
    </xf>
    <xf numFmtId="0" fontId="30" fillId="2" borderId="53" xfId="0" applyFont="1" applyFill="1" applyBorder="1" applyAlignment="1">
      <alignment horizontal="center" vertical="center"/>
    </xf>
    <xf numFmtId="0" fontId="30" fillId="2" borderId="49" xfId="0" applyFont="1" applyFill="1" applyBorder="1" applyAlignment="1">
      <alignment horizontal="center" vertical="center"/>
    </xf>
    <xf numFmtId="179" fontId="30" fillId="3" borderId="28" xfId="0" applyNumberFormat="1" applyFont="1" applyFill="1" applyBorder="1" applyAlignment="1">
      <alignment horizontal="right" vertical="center"/>
    </xf>
    <xf numFmtId="179" fontId="30" fillId="3" borderId="46" xfId="0" applyNumberFormat="1" applyFont="1" applyFill="1" applyBorder="1" applyAlignment="1">
      <alignment horizontal="right" vertical="center"/>
    </xf>
    <xf numFmtId="179" fontId="30" fillId="3" borderId="14" xfId="0" applyNumberFormat="1" applyFont="1" applyFill="1" applyBorder="1" applyAlignment="1">
      <alignment horizontal="right" vertical="center"/>
    </xf>
    <xf numFmtId="179" fontId="30" fillId="3" borderId="15" xfId="0" applyNumberFormat="1" applyFont="1" applyFill="1" applyBorder="1" applyAlignment="1">
      <alignment horizontal="right" vertical="center"/>
    </xf>
    <xf numFmtId="0" fontId="30" fillId="0" borderId="2" xfId="0" applyFont="1" applyBorder="1" applyAlignment="1">
      <alignment horizontal="left" vertical="center"/>
    </xf>
    <xf numFmtId="0" fontId="30" fillId="0" borderId="2" xfId="0" applyFont="1" applyBorder="1" applyAlignment="1">
      <alignment horizontal="left" vertical="center" wrapText="1" readingOrder="1"/>
    </xf>
    <xf numFmtId="0" fontId="30" fillId="0" borderId="3" xfId="0" applyFont="1" applyBorder="1" applyAlignment="1">
      <alignment horizontal="left" vertical="center" wrapText="1" readingOrder="1"/>
    </xf>
    <xf numFmtId="0" fontId="30" fillId="0" borderId="2" xfId="0" applyFont="1" applyBorder="1" applyAlignment="1" applyProtection="1">
      <alignment vertical="center" shrinkToFit="1"/>
    </xf>
    <xf numFmtId="0" fontId="30" fillId="0" borderId="3" xfId="0" applyFont="1" applyBorder="1" applyAlignment="1" applyProtection="1">
      <alignment vertical="center" shrinkToFit="1"/>
    </xf>
    <xf numFmtId="0" fontId="30" fillId="0" borderId="4" xfId="0" applyFont="1" applyBorder="1" applyAlignment="1" applyProtection="1">
      <alignment vertical="center" shrinkToFit="1"/>
    </xf>
    <xf numFmtId="178" fontId="30" fillId="3" borderId="31" xfId="23" applyNumberFormat="1" applyFont="1" applyFill="1" applyBorder="1" applyAlignment="1" applyProtection="1">
      <alignment horizontal="right" vertical="center"/>
    </xf>
    <xf numFmtId="178" fontId="30" fillId="3" borderId="8" xfId="23" applyNumberFormat="1" applyFont="1" applyFill="1" applyBorder="1" applyAlignment="1" applyProtection="1">
      <alignment horizontal="right" vertical="center"/>
    </xf>
    <xf numFmtId="177" fontId="30" fillId="3" borderId="31" xfId="23" applyNumberFormat="1" applyFont="1" applyFill="1" applyBorder="1" applyAlignment="1" applyProtection="1">
      <alignment horizontal="right" vertical="center" shrinkToFit="1"/>
    </xf>
    <xf numFmtId="0" fontId="30" fillId="0" borderId="117" xfId="23" applyFont="1" applyBorder="1" applyAlignment="1" applyProtection="1">
      <alignment horizontal="left" vertical="center" shrinkToFit="1"/>
    </xf>
    <xf numFmtId="0" fontId="30" fillId="0" borderId="58" xfId="23" applyFont="1" applyBorder="1" applyAlignment="1" applyProtection="1">
      <alignment horizontal="left" vertical="center" shrinkToFit="1"/>
    </xf>
    <xf numFmtId="0" fontId="30" fillId="0" borderId="59" xfId="23" applyFont="1" applyBorder="1" applyAlignment="1" applyProtection="1">
      <alignment horizontal="left" vertical="center" shrinkToFit="1"/>
    </xf>
    <xf numFmtId="0" fontId="30" fillId="0" borderId="116" xfId="0" applyFont="1" applyBorder="1" applyAlignment="1" applyProtection="1">
      <alignment horizontal="left" vertical="center" shrinkToFit="1"/>
    </xf>
    <xf numFmtId="0" fontId="30" fillId="0" borderId="117" xfId="0" applyFont="1" applyBorder="1" applyAlignment="1" applyProtection="1">
      <alignment horizontal="left" vertical="center" shrinkToFit="1"/>
    </xf>
    <xf numFmtId="0" fontId="30" fillId="0" borderId="116" xfId="23" applyFont="1" applyBorder="1" applyAlignment="1" applyProtection="1">
      <alignment horizontal="left" vertical="center" shrinkToFit="1"/>
    </xf>
    <xf numFmtId="0" fontId="30" fillId="0" borderId="117" xfId="0" applyFont="1" applyBorder="1" applyAlignment="1" applyProtection="1">
      <alignment horizontal="left" vertical="center"/>
    </xf>
    <xf numFmtId="0" fontId="30" fillId="0" borderId="58" xfId="0" applyFont="1" applyBorder="1" applyAlignment="1" applyProtection="1">
      <alignment horizontal="left" vertical="center"/>
    </xf>
    <xf numFmtId="0" fontId="30" fillId="0" borderId="59" xfId="0" applyFont="1" applyBorder="1" applyAlignment="1" applyProtection="1">
      <alignment horizontal="left" vertical="center"/>
    </xf>
    <xf numFmtId="177" fontId="30" fillId="3" borderId="2" xfId="23" applyNumberFormat="1" applyFont="1" applyFill="1" applyBorder="1" applyAlignment="1" applyProtection="1">
      <alignment horizontal="right" vertical="center" shrinkToFit="1"/>
    </xf>
    <xf numFmtId="177" fontId="30" fillId="3" borderId="3" xfId="23" applyNumberFormat="1" applyFont="1" applyFill="1" applyBorder="1" applyAlignment="1" applyProtection="1">
      <alignment horizontal="right" vertical="center" shrinkToFit="1"/>
    </xf>
    <xf numFmtId="177" fontId="30" fillId="3" borderId="4" xfId="23" applyNumberFormat="1" applyFont="1" applyFill="1" applyBorder="1" applyAlignment="1" applyProtection="1">
      <alignment horizontal="right" vertical="center" shrinkToFit="1"/>
    </xf>
    <xf numFmtId="0" fontId="30" fillId="0" borderId="1" xfId="23" applyFont="1" applyFill="1" applyBorder="1" applyAlignment="1" applyProtection="1">
      <alignment horizontal="left" vertical="center" shrinkToFit="1"/>
    </xf>
    <xf numFmtId="177" fontId="30" fillId="3" borderId="1" xfId="23" applyNumberFormat="1" applyFont="1" applyFill="1" applyBorder="1" applyAlignment="1" applyProtection="1">
      <alignment horizontal="right" vertical="center" shrinkToFit="1"/>
    </xf>
    <xf numFmtId="177" fontId="30" fillId="3" borderId="41" xfId="23" applyNumberFormat="1" applyFont="1" applyFill="1" applyBorder="1" applyAlignment="1" applyProtection="1">
      <alignment horizontal="right" vertical="center" shrinkToFit="1"/>
    </xf>
    <xf numFmtId="0" fontId="30" fillId="2" borderId="5" xfId="23" applyFont="1" applyFill="1" applyBorder="1" applyAlignment="1" applyProtection="1">
      <alignment horizontal="left" vertical="center" shrinkToFit="1"/>
    </xf>
    <xf numFmtId="0" fontId="30" fillId="2" borderId="3" xfId="23" applyFont="1" applyFill="1" applyBorder="1" applyAlignment="1" applyProtection="1">
      <alignment horizontal="left" vertical="center" shrinkToFit="1"/>
    </xf>
    <xf numFmtId="180" fontId="30" fillId="3" borderId="1" xfId="23" applyNumberFormat="1" applyFont="1" applyFill="1" applyBorder="1" applyAlignment="1" applyProtection="1">
      <alignment horizontal="right" vertical="center"/>
    </xf>
    <xf numFmtId="0" fontId="30" fillId="0" borderId="5" xfId="23" applyFont="1" applyFill="1" applyBorder="1" applyAlignment="1" applyProtection="1">
      <alignment horizontal="left" vertical="center" shrinkToFit="1"/>
    </xf>
    <xf numFmtId="0" fontId="30" fillId="0" borderId="0" xfId="23" applyFont="1" applyFill="1" applyBorder="1" applyAlignment="1" applyProtection="1">
      <alignment horizontal="left" vertical="center" shrinkToFit="1"/>
    </xf>
    <xf numFmtId="0" fontId="30" fillId="0" borderId="12" xfId="23" applyFont="1" applyFill="1" applyBorder="1" applyAlignment="1" applyProtection="1">
      <alignment horizontal="left" vertical="center" shrinkToFit="1"/>
    </xf>
    <xf numFmtId="0" fontId="30" fillId="2" borderId="1" xfId="23" applyFont="1" applyFill="1" applyBorder="1" applyAlignment="1" applyProtection="1">
      <alignment horizontal="left" vertical="center" shrinkToFit="1"/>
    </xf>
    <xf numFmtId="0" fontId="30" fillId="0" borderId="26" xfId="0" applyFont="1" applyBorder="1" applyAlignment="1" applyProtection="1">
      <alignment horizontal="center" vertical="center"/>
    </xf>
    <xf numFmtId="0" fontId="30" fillId="0" borderId="20" xfId="0" applyFont="1" applyBorder="1" applyAlignment="1" applyProtection="1">
      <alignment horizontal="center" vertical="center"/>
    </xf>
    <xf numFmtId="0" fontId="30" fillId="0" borderId="45" xfId="0" applyFont="1" applyBorder="1" applyAlignment="1" applyProtection="1">
      <alignment horizontal="center" vertical="center"/>
    </xf>
    <xf numFmtId="0" fontId="30" fillId="0" borderId="26" xfId="0" applyFont="1" applyBorder="1" applyAlignment="1" applyProtection="1">
      <alignment horizontal="center" vertical="center" shrinkToFit="1"/>
    </xf>
    <xf numFmtId="0" fontId="30" fillId="0" borderId="45" xfId="0" applyFont="1" applyBorder="1" applyAlignment="1" applyProtection="1">
      <alignment horizontal="center" vertical="center" shrinkToFit="1"/>
    </xf>
    <xf numFmtId="179" fontId="30" fillId="3" borderId="2" xfId="0" applyNumberFormat="1" applyFont="1" applyFill="1" applyBorder="1" applyAlignment="1" applyProtection="1">
      <alignment horizontal="right" vertical="center"/>
    </xf>
    <xf numFmtId="179" fontId="30" fillId="3" borderId="3" xfId="0" applyNumberFormat="1" applyFont="1" applyFill="1" applyBorder="1" applyAlignment="1" applyProtection="1">
      <alignment horizontal="right" vertical="center"/>
    </xf>
    <xf numFmtId="179" fontId="30" fillId="3" borderId="17" xfId="0" applyNumberFormat="1" applyFont="1" applyFill="1" applyBorder="1" applyAlignment="1" applyProtection="1">
      <alignment horizontal="right" vertical="center"/>
    </xf>
    <xf numFmtId="0" fontId="30" fillId="2" borderId="26" xfId="0" applyFont="1" applyFill="1" applyBorder="1" applyAlignment="1" applyProtection="1">
      <alignment horizontal="left" vertical="center" shrinkToFit="1"/>
    </xf>
    <xf numFmtId="0" fontId="30" fillId="2" borderId="20" xfId="0" applyFont="1" applyFill="1" applyBorder="1" applyAlignment="1" applyProtection="1">
      <alignment horizontal="left" vertical="center" shrinkToFit="1"/>
    </xf>
    <xf numFmtId="0" fontId="30" fillId="2" borderId="45" xfId="0" applyFont="1" applyFill="1" applyBorder="1" applyAlignment="1" applyProtection="1">
      <alignment horizontal="left" vertical="center" shrinkToFit="1"/>
    </xf>
    <xf numFmtId="178" fontId="30" fillId="3" borderId="26" xfId="0" applyNumberFormat="1" applyFont="1" applyFill="1" applyBorder="1" applyAlignment="1" applyProtection="1">
      <alignment horizontal="right" vertical="center"/>
    </xf>
    <xf numFmtId="178" fontId="30" fillId="3" borderId="25" xfId="0" applyNumberFormat="1" applyFont="1" applyFill="1" applyBorder="1" applyAlignment="1" applyProtection="1">
      <alignment horizontal="right" vertical="center"/>
    </xf>
    <xf numFmtId="178" fontId="30" fillId="3" borderId="1" xfId="0" applyNumberFormat="1" applyFont="1" applyFill="1" applyBorder="1" applyAlignment="1" applyProtection="1">
      <alignment horizontal="right" vertical="center"/>
    </xf>
    <xf numFmtId="178" fontId="30" fillId="3" borderId="41" xfId="0" applyNumberFormat="1" applyFont="1" applyFill="1" applyBorder="1" applyAlignment="1" applyProtection="1">
      <alignment horizontal="right" vertical="center"/>
    </xf>
    <xf numFmtId="178" fontId="30" fillId="3" borderId="2" xfId="0" applyNumberFormat="1" applyFont="1" applyFill="1" applyBorder="1" applyAlignment="1" applyProtection="1">
      <alignment horizontal="right" vertical="center"/>
    </xf>
    <xf numFmtId="178" fontId="30" fillId="3" borderId="17" xfId="0" applyNumberFormat="1" applyFont="1" applyFill="1" applyBorder="1" applyAlignment="1" applyProtection="1">
      <alignment horizontal="right" vertical="center"/>
    </xf>
    <xf numFmtId="180" fontId="30" fillId="3" borderId="28" xfId="23" applyNumberFormat="1" applyFont="1" applyFill="1" applyBorder="1" applyAlignment="1" applyProtection="1">
      <alignment horizontal="right" vertical="center"/>
    </xf>
    <xf numFmtId="180" fontId="30" fillId="3" borderId="14" xfId="23" applyNumberFormat="1" applyFont="1" applyFill="1" applyBorder="1" applyAlignment="1" applyProtection="1">
      <alignment horizontal="right" vertical="center"/>
    </xf>
    <xf numFmtId="180" fontId="30" fillId="3" borderId="46" xfId="23" applyNumberFormat="1" applyFont="1" applyFill="1" applyBorder="1" applyAlignment="1" applyProtection="1">
      <alignment horizontal="right" vertical="center"/>
    </xf>
    <xf numFmtId="0" fontId="30" fillId="0" borderId="122" xfId="23" applyFont="1" applyFill="1" applyBorder="1" applyAlignment="1" applyProtection="1">
      <alignment horizontal="center" vertical="center" shrinkToFit="1"/>
    </xf>
    <xf numFmtId="0" fontId="30" fillId="0" borderId="119" xfId="23" applyFont="1" applyFill="1" applyBorder="1" applyAlignment="1" applyProtection="1">
      <alignment horizontal="center" vertical="center" shrinkToFit="1"/>
    </xf>
    <xf numFmtId="0" fontId="30" fillId="0" borderId="124" xfId="23" applyFont="1" applyFill="1" applyBorder="1" applyAlignment="1" applyProtection="1">
      <alignment horizontal="center" vertical="center" shrinkToFit="1"/>
    </xf>
    <xf numFmtId="178" fontId="30" fillId="3" borderId="2" xfId="0" applyNumberFormat="1" applyFont="1" applyFill="1" applyBorder="1" applyAlignment="1" applyProtection="1">
      <alignment horizontal="right" vertical="center" shrinkToFit="1"/>
    </xf>
    <xf numFmtId="178" fontId="30" fillId="3" borderId="4" xfId="0" applyNumberFormat="1" applyFont="1" applyFill="1" applyBorder="1" applyAlignment="1" applyProtection="1">
      <alignment horizontal="right" vertical="center" shrinkToFit="1"/>
    </xf>
    <xf numFmtId="179" fontId="30" fillId="3" borderId="31" xfId="0" applyNumberFormat="1" applyFont="1" applyFill="1" applyBorder="1" applyAlignment="1" applyProtection="1">
      <alignment horizontal="right" vertical="center" shrinkToFit="1"/>
    </xf>
    <xf numFmtId="179" fontId="30" fillId="3" borderId="8" xfId="0" applyNumberFormat="1" applyFont="1" applyFill="1" applyBorder="1" applyAlignment="1" applyProtection="1">
      <alignment horizontal="right" vertical="center" shrinkToFit="1"/>
    </xf>
    <xf numFmtId="0" fontId="30" fillId="0" borderId="48" xfId="23" applyFont="1" applyFill="1" applyBorder="1" applyAlignment="1" applyProtection="1">
      <alignment horizontal="left" vertical="center" shrinkToFit="1"/>
    </xf>
    <xf numFmtId="0" fontId="30" fillId="0" borderId="53" xfId="23" applyFont="1" applyFill="1" applyBorder="1" applyAlignment="1" applyProtection="1">
      <alignment horizontal="left" vertical="center" shrinkToFit="1"/>
    </xf>
    <xf numFmtId="0" fontId="30" fillId="2" borderId="21" xfId="0" applyFont="1" applyFill="1" applyBorder="1" applyAlignment="1" applyProtection="1">
      <alignment horizontal="left" vertical="center"/>
    </xf>
    <xf numFmtId="0" fontId="30" fillId="2" borderId="20" xfId="0" applyFont="1" applyFill="1" applyBorder="1" applyAlignment="1" applyProtection="1">
      <alignment horizontal="left" vertical="center"/>
    </xf>
    <xf numFmtId="0" fontId="30" fillId="0" borderId="118" xfId="0" applyFont="1" applyFill="1" applyBorder="1" applyAlignment="1" applyProtection="1">
      <alignment vertical="center"/>
    </xf>
    <xf numFmtId="0" fontId="30" fillId="0" borderId="121" xfId="0" applyFont="1" applyFill="1" applyBorder="1" applyAlignment="1" applyProtection="1">
      <alignment vertical="center"/>
    </xf>
    <xf numFmtId="179" fontId="30" fillId="3" borderId="44" xfId="0" applyNumberFormat="1" applyFont="1" applyFill="1" applyBorder="1" applyAlignment="1" applyProtection="1">
      <alignment horizontal="right" vertical="center" shrinkToFit="1"/>
    </xf>
    <xf numFmtId="179" fontId="30" fillId="3" borderId="112" xfId="0" applyNumberFormat="1" applyFont="1" applyFill="1" applyBorder="1" applyAlignment="1" applyProtection="1">
      <alignment horizontal="right" vertical="center" shrinkToFit="1"/>
    </xf>
    <xf numFmtId="0" fontId="30" fillId="2" borderId="87" xfId="0" applyFont="1" applyFill="1" applyBorder="1" applyAlignment="1" applyProtection="1">
      <alignment horizontal="left" vertical="center" shrinkToFit="1"/>
    </xf>
    <xf numFmtId="0" fontId="30" fillId="2" borderId="1" xfId="0" applyFont="1" applyFill="1" applyBorder="1" applyAlignment="1" applyProtection="1">
      <alignment horizontal="left" vertical="center" shrinkToFit="1"/>
    </xf>
    <xf numFmtId="179" fontId="30" fillId="3" borderId="2" xfId="23" applyNumberFormat="1" applyFont="1" applyFill="1" applyBorder="1" applyAlignment="1" applyProtection="1">
      <alignment horizontal="right" vertical="center"/>
    </xf>
    <xf numFmtId="179" fontId="30" fillId="3" borderId="3" xfId="23" applyNumberFormat="1" applyFont="1" applyFill="1" applyBorder="1" applyAlignment="1" applyProtection="1">
      <alignment horizontal="right" vertical="center"/>
    </xf>
    <xf numFmtId="179" fontId="30" fillId="3" borderId="17" xfId="23" applyNumberFormat="1" applyFont="1" applyFill="1" applyBorder="1" applyAlignment="1" applyProtection="1">
      <alignment horizontal="right" vertical="center"/>
    </xf>
    <xf numFmtId="0" fontId="30" fillId="2" borderId="18" xfId="0" applyFont="1" applyFill="1" applyBorder="1" applyAlignment="1" applyProtection="1">
      <alignment horizontal="left" vertical="center" shrinkToFit="1"/>
    </xf>
    <xf numFmtId="0" fontId="30" fillId="2" borderId="6" xfId="0" applyFont="1" applyFill="1" applyBorder="1" applyAlignment="1" applyProtection="1">
      <alignment horizontal="left" vertical="center" shrinkToFit="1"/>
    </xf>
    <xf numFmtId="0" fontId="30" fillId="2" borderId="7" xfId="0" applyFont="1" applyFill="1" applyBorder="1" applyAlignment="1" applyProtection="1">
      <alignment horizontal="left" vertical="center" shrinkToFit="1"/>
    </xf>
    <xf numFmtId="49" fontId="30" fillId="3" borderId="5" xfId="0" applyNumberFormat="1" applyFont="1" applyFill="1" applyBorder="1" applyAlignment="1" applyProtection="1">
      <alignment horizontal="right" vertical="center"/>
    </xf>
    <xf numFmtId="49" fontId="30" fillId="3" borderId="6" xfId="0" applyNumberFormat="1" applyFont="1" applyFill="1" applyBorder="1" applyAlignment="1" applyProtection="1">
      <alignment horizontal="right" vertical="center"/>
    </xf>
    <xf numFmtId="0" fontId="30" fillId="2" borderId="19" xfId="0" applyFont="1" applyFill="1" applyBorder="1" applyAlignment="1" applyProtection="1">
      <alignment horizontal="left" vertical="center" shrinkToFit="1"/>
    </xf>
    <xf numFmtId="0" fontId="30" fillId="2" borderId="3" xfId="0" applyFont="1" applyFill="1" applyBorder="1" applyAlignment="1" applyProtection="1">
      <alignment horizontal="left" vertical="center" shrinkToFit="1"/>
    </xf>
    <xf numFmtId="0" fontId="30" fillId="2" borderId="4" xfId="0" applyFont="1" applyFill="1" applyBorder="1" applyAlignment="1" applyProtection="1">
      <alignment horizontal="left" vertical="center" shrinkToFit="1"/>
    </xf>
    <xf numFmtId="180" fontId="30" fillId="3" borderId="2" xfId="0" applyNumberFormat="1" applyFont="1" applyFill="1" applyBorder="1" applyAlignment="1" applyProtection="1">
      <alignment horizontal="right" vertical="center" shrinkToFit="1"/>
    </xf>
    <xf numFmtId="180" fontId="30" fillId="3" borderId="3" xfId="0" applyNumberFormat="1" applyFont="1" applyFill="1" applyBorder="1" applyAlignment="1" applyProtection="1">
      <alignment horizontal="right" vertical="center" shrinkToFit="1"/>
    </xf>
    <xf numFmtId="180" fontId="30" fillId="3" borderId="17" xfId="0" applyNumberFormat="1" applyFont="1" applyFill="1" applyBorder="1" applyAlignment="1" applyProtection="1">
      <alignment horizontal="right" vertical="center" shrinkToFit="1"/>
    </xf>
    <xf numFmtId="0" fontId="30" fillId="3" borderId="28" xfId="0" applyFont="1" applyFill="1" applyBorder="1" applyAlignment="1" applyProtection="1">
      <alignment horizontal="right" vertical="center"/>
    </xf>
    <xf numFmtId="0" fontId="30" fillId="3" borderId="14" xfId="0" applyFont="1" applyFill="1" applyBorder="1" applyAlignment="1" applyProtection="1">
      <alignment horizontal="right" vertical="center"/>
    </xf>
    <xf numFmtId="0" fontId="30" fillId="3" borderId="15" xfId="0" applyFont="1" applyFill="1" applyBorder="1" applyAlignment="1" applyProtection="1">
      <alignment horizontal="right" vertical="center"/>
    </xf>
    <xf numFmtId="9" fontId="30" fillId="3" borderId="73" xfId="0" applyNumberFormat="1" applyFont="1" applyFill="1" applyBorder="1" applyAlignment="1" applyProtection="1">
      <alignment horizontal="right" vertical="center"/>
    </xf>
    <xf numFmtId="9" fontId="30" fillId="3" borderId="30" xfId="0" applyNumberFormat="1" applyFont="1" applyFill="1" applyBorder="1" applyAlignment="1" applyProtection="1">
      <alignment horizontal="right" vertical="center"/>
    </xf>
    <xf numFmtId="9" fontId="30" fillId="3" borderId="80" xfId="0" applyNumberFormat="1" applyFont="1" applyFill="1" applyBorder="1" applyAlignment="1" applyProtection="1">
      <alignment horizontal="right" vertical="center"/>
    </xf>
    <xf numFmtId="0" fontId="30" fillId="2" borderId="64" xfId="0" applyFont="1" applyFill="1" applyBorder="1" applyAlignment="1" applyProtection="1">
      <alignment horizontal="left" vertical="center" shrinkToFit="1"/>
    </xf>
    <xf numFmtId="0" fontId="30" fillId="2" borderId="14" xfId="0" applyFont="1" applyFill="1" applyBorder="1" applyAlignment="1" applyProtection="1">
      <alignment horizontal="left" vertical="center" shrinkToFit="1"/>
    </xf>
    <xf numFmtId="0" fontId="30" fillId="2" borderId="32" xfId="0" applyFont="1" applyFill="1" applyBorder="1" applyAlignment="1" applyProtection="1">
      <alignment horizontal="left" vertical="center" shrinkToFit="1"/>
    </xf>
    <xf numFmtId="180" fontId="30" fillId="3" borderId="28" xfId="0" applyNumberFormat="1" applyFont="1" applyFill="1" applyBorder="1" applyAlignment="1" applyProtection="1">
      <alignment horizontal="right" vertical="center" shrinkToFit="1"/>
    </xf>
    <xf numFmtId="180" fontId="30" fillId="3" borderId="14" xfId="0" applyNumberFormat="1" applyFont="1" applyFill="1" applyBorder="1" applyAlignment="1" applyProtection="1">
      <alignment horizontal="right" vertical="center" shrinkToFit="1"/>
    </xf>
    <xf numFmtId="180" fontId="30" fillId="3" borderId="15" xfId="0" applyNumberFormat="1" applyFont="1" applyFill="1" applyBorder="1" applyAlignment="1" applyProtection="1">
      <alignment horizontal="right" vertical="center" shrinkToFit="1"/>
    </xf>
    <xf numFmtId="0" fontId="30" fillId="2" borderId="5" xfId="0" applyFont="1" applyFill="1" applyBorder="1" applyAlignment="1" applyProtection="1">
      <alignment horizontal="left" vertical="center" shrinkToFit="1"/>
    </xf>
    <xf numFmtId="0" fontId="30" fillId="2" borderId="87" xfId="0" applyFont="1" applyFill="1" applyBorder="1" applyAlignment="1" applyProtection="1">
      <alignment horizontal="left" vertical="center"/>
    </xf>
    <xf numFmtId="0" fontId="30" fillId="2" borderId="1" xfId="0" applyFont="1" applyFill="1" applyBorder="1" applyAlignment="1" applyProtection="1">
      <alignment horizontal="left" vertical="center"/>
    </xf>
    <xf numFmtId="0" fontId="30" fillId="2" borderId="13" xfId="0" applyFont="1" applyFill="1" applyBorder="1" applyAlignment="1" applyProtection="1">
      <alignment horizontal="left" vertical="center" shrinkToFit="1"/>
    </xf>
    <xf numFmtId="0" fontId="30" fillId="2" borderId="46" xfId="0" applyFont="1" applyFill="1" applyBorder="1" applyAlignment="1" applyProtection="1">
      <alignment horizontal="left" vertical="center" shrinkToFit="1"/>
    </xf>
    <xf numFmtId="0" fontId="30" fillId="2" borderId="113" xfId="0" applyFont="1" applyFill="1" applyBorder="1" applyAlignment="1" applyProtection="1">
      <alignment horizontal="center" vertical="center"/>
    </xf>
    <xf numFmtId="0" fontId="30" fillId="2" borderId="38" xfId="0" applyFont="1" applyFill="1" applyBorder="1" applyAlignment="1" applyProtection="1">
      <alignment horizontal="center" vertical="center"/>
    </xf>
    <xf numFmtId="0" fontId="30" fillId="2" borderId="39" xfId="0" applyFont="1" applyFill="1" applyBorder="1" applyAlignment="1" applyProtection="1">
      <alignment horizontal="center" vertical="center"/>
    </xf>
    <xf numFmtId="49" fontId="30" fillId="3" borderId="87" xfId="0" applyNumberFormat="1" applyFont="1" applyFill="1" applyBorder="1" applyAlignment="1" applyProtection="1">
      <alignment horizontal="center" vertical="center"/>
    </xf>
    <xf numFmtId="49" fontId="30" fillId="3" borderId="1" xfId="0" applyNumberFormat="1" applyFont="1" applyFill="1" applyBorder="1" applyAlignment="1" applyProtection="1">
      <alignment horizontal="center" vertical="center"/>
    </xf>
    <xf numFmtId="49" fontId="30" fillId="3" borderId="41" xfId="0" applyNumberFormat="1" applyFont="1" applyFill="1" applyBorder="1" applyAlignment="1" applyProtection="1">
      <alignment horizontal="center" vertical="center"/>
    </xf>
    <xf numFmtId="49" fontId="30" fillId="3" borderId="52" xfId="0" applyNumberFormat="1" applyFont="1" applyFill="1" applyBorder="1" applyAlignment="1" applyProtection="1">
      <alignment horizontal="center" vertical="center"/>
    </xf>
    <xf numFmtId="49" fontId="30" fillId="3" borderId="44" xfId="0" applyNumberFormat="1" applyFont="1" applyFill="1" applyBorder="1" applyAlignment="1" applyProtection="1">
      <alignment horizontal="center" vertical="center"/>
    </xf>
    <xf numFmtId="49" fontId="30" fillId="3" borderId="112" xfId="0" applyNumberFormat="1" applyFont="1" applyFill="1" applyBorder="1" applyAlignment="1" applyProtection="1">
      <alignment horizontal="center" vertical="center"/>
    </xf>
    <xf numFmtId="0" fontId="30" fillId="2" borderId="29" xfId="0" applyFont="1" applyFill="1" applyBorder="1" applyAlignment="1" applyProtection="1">
      <alignment horizontal="left" vertical="center" shrinkToFit="1"/>
    </xf>
    <xf numFmtId="0" fontId="30" fillId="2" borderId="30" xfId="0" applyFont="1" applyFill="1" applyBorder="1" applyAlignment="1" applyProtection="1">
      <alignment horizontal="left" vertical="center" shrinkToFit="1"/>
    </xf>
    <xf numFmtId="0" fontId="30" fillId="3" borderId="26" xfId="0" applyFont="1" applyFill="1" applyBorder="1" applyAlignment="1" applyProtection="1">
      <alignment horizontal="right" vertical="center"/>
    </xf>
    <xf numFmtId="0" fontId="30" fillId="3" borderId="20" xfId="0" applyFont="1" applyFill="1" applyBorder="1" applyAlignment="1" applyProtection="1">
      <alignment horizontal="right" vertical="center"/>
    </xf>
    <xf numFmtId="0" fontId="30" fillId="3" borderId="25" xfId="0" applyFont="1" applyFill="1" applyBorder="1" applyAlignment="1" applyProtection="1">
      <alignment horizontal="right" vertical="center"/>
    </xf>
    <xf numFmtId="0" fontId="17" fillId="0" borderId="0" xfId="0" applyFont="1" applyBorder="1" applyAlignment="1" applyProtection="1">
      <alignment horizontal="center" vertical="center"/>
    </xf>
    <xf numFmtId="0" fontId="18" fillId="0" borderId="0" xfId="0" applyFont="1" applyBorder="1" applyAlignment="1" applyProtection="1">
      <alignment horizontal="center" vertical="center"/>
    </xf>
    <xf numFmtId="0" fontId="30" fillId="2" borderId="19" xfId="0" applyFont="1" applyFill="1" applyBorder="1" applyAlignment="1" applyProtection="1">
      <alignment horizontal="left" vertical="center"/>
    </xf>
    <xf numFmtId="0" fontId="30" fillId="2" borderId="3" xfId="0" applyFont="1" applyFill="1" applyBorder="1" applyAlignment="1" applyProtection="1">
      <alignment horizontal="left" vertical="center"/>
    </xf>
    <xf numFmtId="0" fontId="30" fillId="2" borderId="4" xfId="0" applyFont="1" applyFill="1" applyBorder="1" applyAlignment="1" applyProtection="1">
      <alignment horizontal="left" vertical="center"/>
    </xf>
    <xf numFmtId="179" fontId="30" fillId="3" borderId="2" xfId="0" applyNumberFormat="1" applyFont="1" applyFill="1" applyBorder="1" applyAlignment="1" applyProtection="1">
      <alignment horizontal="right" vertical="center" shrinkToFit="1"/>
    </xf>
    <xf numFmtId="179" fontId="30" fillId="3" borderId="3" xfId="0" applyNumberFormat="1" applyFont="1" applyFill="1" applyBorder="1" applyAlignment="1" applyProtection="1">
      <alignment horizontal="right" vertical="center" shrinkToFit="1"/>
    </xf>
    <xf numFmtId="179" fontId="30" fillId="3" borderId="17" xfId="0" applyNumberFormat="1" applyFont="1" applyFill="1" applyBorder="1" applyAlignment="1" applyProtection="1">
      <alignment horizontal="right" vertical="center" shrinkToFit="1"/>
    </xf>
    <xf numFmtId="0" fontId="30" fillId="3" borderId="2" xfId="0" applyFont="1" applyFill="1" applyBorder="1" applyAlignment="1" applyProtection="1">
      <alignment horizontal="right" vertical="center"/>
    </xf>
    <xf numFmtId="0" fontId="30" fillId="3" borderId="3" xfId="0" applyFont="1" applyFill="1" applyBorder="1" applyAlignment="1" applyProtection="1">
      <alignment horizontal="right" vertical="center"/>
    </xf>
    <xf numFmtId="0" fontId="30" fillId="3" borderId="17" xfId="0" applyFont="1" applyFill="1" applyBorder="1" applyAlignment="1" applyProtection="1">
      <alignment horizontal="right" vertical="center"/>
    </xf>
    <xf numFmtId="0" fontId="30" fillId="2" borderId="113" xfId="0" applyFont="1" applyFill="1" applyBorder="1" applyAlignment="1" applyProtection="1">
      <alignment horizontal="left" vertical="center" shrinkToFit="1"/>
    </xf>
    <xf numFmtId="0" fontId="30" fillId="2" borderId="38" xfId="0" applyFont="1" applyFill="1" applyBorder="1" applyAlignment="1" applyProtection="1">
      <alignment horizontal="left" vertical="center" shrinkToFit="1"/>
    </xf>
    <xf numFmtId="0" fontId="30" fillId="0" borderId="87" xfId="0" applyFont="1" applyBorder="1" applyAlignment="1" applyProtection="1">
      <alignment horizontal="left" vertical="center"/>
    </xf>
    <xf numFmtId="0" fontId="30" fillId="0" borderId="1" xfId="0" applyFont="1" applyBorder="1" applyAlignment="1" applyProtection="1">
      <alignment horizontal="left" vertical="center"/>
    </xf>
    <xf numFmtId="180" fontId="30" fillId="3" borderId="2" xfId="0" applyNumberFormat="1" applyFont="1" applyFill="1" applyBorder="1" applyAlignment="1" applyProtection="1">
      <alignment horizontal="right" vertical="center"/>
    </xf>
    <xf numFmtId="180" fontId="30" fillId="3" borderId="3" xfId="0" applyNumberFormat="1" applyFont="1" applyFill="1" applyBorder="1" applyAlignment="1" applyProtection="1">
      <alignment horizontal="right" vertical="center"/>
    </xf>
    <xf numFmtId="180" fontId="30" fillId="3" borderId="17" xfId="0" applyNumberFormat="1" applyFont="1" applyFill="1" applyBorder="1" applyAlignment="1" applyProtection="1">
      <alignment horizontal="right" vertical="center"/>
    </xf>
    <xf numFmtId="0" fontId="30" fillId="2" borderId="95" xfId="0" applyFont="1" applyFill="1" applyBorder="1" applyAlignment="1" applyProtection="1">
      <alignment horizontal="left" vertical="center" shrinkToFit="1"/>
    </xf>
    <xf numFmtId="0" fontId="30" fillId="2" borderId="21" xfId="0" applyFont="1" applyFill="1" applyBorder="1" applyAlignment="1" applyProtection="1">
      <alignment horizontal="left" vertical="center" shrinkToFit="1"/>
    </xf>
    <xf numFmtId="0" fontId="30" fillId="2" borderId="2" xfId="0" applyFont="1" applyFill="1" applyBorder="1" applyAlignment="1" applyProtection="1">
      <alignment horizontal="left" vertical="center" shrinkToFit="1"/>
    </xf>
    <xf numFmtId="179" fontId="30" fillId="3" borderId="26" xfId="0" applyNumberFormat="1" applyFont="1" applyFill="1" applyBorder="1" applyAlignment="1" applyProtection="1">
      <alignment horizontal="right" vertical="center"/>
    </xf>
    <xf numFmtId="179" fontId="30" fillId="3" borderId="20" xfId="0" applyNumberFormat="1" applyFont="1" applyFill="1" applyBorder="1" applyAlignment="1" applyProtection="1">
      <alignment horizontal="right" vertical="center"/>
    </xf>
    <xf numFmtId="179" fontId="30" fillId="3" borderId="25" xfId="0" applyNumberFormat="1" applyFont="1" applyFill="1" applyBorder="1" applyAlignment="1" applyProtection="1">
      <alignment horizontal="right" vertical="center"/>
    </xf>
    <xf numFmtId="0" fontId="30" fillId="2" borderId="16" xfId="0" applyFont="1" applyFill="1" applyBorder="1" applyAlignment="1" applyProtection="1">
      <alignment horizontal="left" vertical="center" shrinkToFit="1"/>
    </xf>
    <xf numFmtId="0" fontId="30" fillId="2" borderId="0" xfId="0" applyFont="1" applyFill="1" applyBorder="1" applyAlignment="1" applyProtection="1">
      <alignment horizontal="left" vertical="center" shrinkToFit="1"/>
    </xf>
    <xf numFmtId="0" fontId="30" fillId="2" borderId="12" xfId="0" applyFont="1" applyFill="1" applyBorder="1" applyAlignment="1" applyProtection="1">
      <alignment horizontal="left" vertical="center" shrinkToFit="1"/>
    </xf>
    <xf numFmtId="180" fontId="30" fillId="3" borderId="8" xfId="0" applyNumberFormat="1" applyFont="1" applyFill="1" applyBorder="1" applyAlignment="1" applyProtection="1">
      <alignment horizontal="right" vertical="center"/>
    </xf>
    <xf numFmtId="180" fontId="30" fillId="3" borderId="9" xfId="0" applyNumberFormat="1" applyFont="1" applyFill="1" applyBorder="1" applyAlignment="1" applyProtection="1">
      <alignment horizontal="right" vertical="center"/>
    </xf>
    <xf numFmtId="180" fontId="30" fillId="3" borderId="22" xfId="0" applyNumberFormat="1" applyFont="1" applyFill="1" applyBorder="1" applyAlignment="1" applyProtection="1">
      <alignment horizontal="right" vertical="center"/>
    </xf>
    <xf numFmtId="179" fontId="30" fillId="3" borderId="5" xfId="0" applyNumberFormat="1" applyFont="1" applyFill="1" applyBorder="1" applyAlignment="1" applyProtection="1">
      <alignment horizontal="right" vertical="center" shrinkToFit="1"/>
    </xf>
    <xf numFmtId="179" fontId="30" fillId="3" borderId="6" xfId="0" applyNumberFormat="1" applyFont="1" applyFill="1" applyBorder="1" applyAlignment="1" applyProtection="1">
      <alignment horizontal="right" vertical="center" shrinkToFit="1"/>
    </xf>
    <xf numFmtId="179" fontId="30" fillId="3" borderId="47" xfId="0" applyNumberFormat="1" applyFont="1" applyFill="1" applyBorder="1" applyAlignment="1" applyProtection="1">
      <alignment horizontal="right" vertical="center" shrinkToFit="1"/>
    </xf>
    <xf numFmtId="0" fontId="30" fillId="2" borderId="120" xfId="23" applyFont="1" applyFill="1" applyBorder="1" applyAlignment="1" applyProtection="1">
      <alignment horizontal="center" vertical="center" wrapText="1" shrinkToFit="1"/>
    </xf>
    <xf numFmtId="0" fontId="30" fillId="2" borderId="119" xfId="23" applyFont="1" applyFill="1" applyBorder="1" applyAlignment="1" applyProtection="1">
      <alignment horizontal="center" vertical="center" shrinkToFit="1"/>
    </xf>
    <xf numFmtId="0" fontId="30" fillId="2" borderId="127" xfId="23" applyFont="1" applyFill="1" applyBorder="1" applyAlignment="1" applyProtection="1">
      <alignment horizontal="center" vertical="center" shrinkToFit="1"/>
    </xf>
    <xf numFmtId="179" fontId="30" fillId="3" borderId="35" xfId="23" applyNumberFormat="1" applyFont="1" applyFill="1" applyBorder="1" applyAlignment="1" applyProtection="1">
      <alignment horizontal="right" vertical="center"/>
    </xf>
    <xf numFmtId="179" fontId="30" fillId="3" borderId="23" xfId="23" applyNumberFormat="1" applyFont="1" applyFill="1" applyBorder="1" applyAlignment="1" applyProtection="1">
      <alignment horizontal="right" vertical="center"/>
    </xf>
    <xf numFmtId="179" fontId="30" fillId="3" borderId="24" xfId="23" applyNumberFormat="1" applyFont="1" applyFill="1" applyBorder="1" applyAlignment="1" applyProtection="1">
      <alignment horizontal="right" vertical="center"/>
    </xf>
    <xf numFmtId="0" fontId="30" fillId="0" borderId="118" xfId="23" applyFont="1" applyBorder="1" applyAlignment="1" applyProtection="1">
      <alignment horizontal="left" vertical="center" shrinkToFit="1"/>
    </xf>
    <xf numFmtId="0" fontId="30" fillId="0" borderId="121" xfId="23" applyFont="1" applyBorder="1" applyAlignment="1" applyProtection="1">
      <alignment horizontal="left" vertical="center" shrinkToFit="1"/>
    </xf>
    <xf numFmtId="0" fontId="30" fillId="2" borderId="23" xfId="0" applyFont="1" applyFill="1" applyBorder="1" applyAlignment="1" applyProtection="1">
      <alignment horizontal="left" vertical="center" shrinkToFit="1"/>
    </xf>
    <xf numFmtId="0" fontId="30" fillId="2" borderId="36" xfId="0" applyFont="1" applyFill="1" applyBorder="1" applyAlignment="1" applyProtection="1">
      <alignment horizontal="left" vertical="center" shrinkToFit="1"/>
    </xf>
    <xf numFmtId="0" fontId="30" fillId="2" borderId="63" xfId="0" applyFont="1" applyFill="1" applyBorder="1" applyAlignment="1" applyProtection="1">
      <alignment horizontal="left" vertical="center" shrinkToFit="1"/>
    </xf>
    <xf numFmtId="0" fontId="30" fillId="2" borderId="9" xfId="0" applyFont="1" applyFill="1" applyBorder="1" applyAlignment="1" applyProtection="1">
      <alignment horizontal="left" vertical="center" shrinkToFit="1"/>
    </xf>
    <xf numFmtId="177" fontId="30" fillId="3" borderId="35" xfId="0" applyNumberFormat="1" applyFont="1" applyFill="1" applyBorder="1" applyAlignment="1" applyProtection="1">
      <alignment horizontal="right" vertical="center" shrinkToFit="1"/>
    </xf>
    <xf numFmtId="177" fontId="30" fillId="3" borderId="23" xfId="0" applyNumberFormat="1" applyFont="1" applyFill="1" applyBorder="1" applyAlignment="1" applyProtection="1">
      <alignment horizontal="right" vertical="center" shrinkToFit="1"/>
    </xf>
    <xf numFmtId="177" fontId="30" fillId="3" borderId="2" xfId="0" applyNumberFormat="1" applyFont="1" applyFill="1" applyBorder="1" applyAlignment="1" applyProtection="1">
      <alignment horizontal="right" vertical="center" shrinkToFit="1"/>
    </xf>
    <xf numFmtId="177" fontId="30" fillId="3" borderId="3" xfId="0" applyNumberFormat="1" applyFont="1" applyFill="1" applyBorder="1" applyAlignment="1" applyProtection="1">
      <alignment horizontal="right" vertical="center" shrinkToFit="1"/>
    </xf>
    <xf numFmtId="177" fontId="30" fillId="3" borderId="17" xfId="0" applyNumberFormat="1" applyFont="1" applyFill="1" applyBorder="1" applyAlignment="1" applyProtection="1">
      <alignment horizontal="right" vertical="center" shrinkToFit="1"/>
    </xf>
    <xf numFmtId="179" fontId="30" fillId="3" borderId="1" xfId="0" applyNumberFormat="1" applyFont="1" applyFill="1" applyBorder="1" applyAlignment="1" applyProtection="1">
      <alignment horizontal="right" vertical="center" shrinkToFit="1"/>
    </xf>
    <xf numFmtId="0" fontId="30" fillId="0" borderId="21" xfId="0" applyFont="1" applyFill="1" applyBorder="1" applyAlignment="1" applyProtection="1">
      <alignment horizontal="left" vertical="center" shrinkToFit="1"/>
    </xf>
    <xf numFmtId="0" fontId="30" fillId="0" borderId="20" xfId="0" applyFont="1" applyFill="1" applyBorder="1" applyAlignment="1" applyProtection="1">
      <alignment horizontal="left" vertical="center" shrinkToFit="1"/>
    </xf>
    <xf numFmtId="0" fontId="30" fillId="0" borderId="45" xfId="0" applyFont="1" applyFill="1" applyBorder="1" applyAlignment="1" applyProtection="1">
      <alignment horizontal="left" vertical="center" shrinkToFit="1"/>
    </xf>
    <xf numFmtId="178" fontId="30" fillId="3" borderId="26" xfId="0" applyNumberFormat="1" applyFont="1" applyFill="1" applyBorder="1" applyAlignment="1" applyProtection="1">
      <alignment horizontal="right" vertical="center" shrinkToFit="1"/>
    </xf>
    <xf numFmtId="178" fontId="30" fillId="3" borderId="45" xfId="0" applyNumberFormat="1" applyFont="1" applyFill="1" applyBorder="1" applyAlignment="1" applyProtection="1">
      <alignment horizontal="right" vertical="center" shrinkToFit="1"/>
    </xf>
    <xf numFmtId="0" fontId="30" fillId="0" borderId="111" xfId="23" applyFont="1" applyFill="1" applyBorder="1" applyAlignment="1" applyProtection="1">
      <alignment horizontal="center" vertical="center" shrinkToFit="1"/>
    </xf>
    <xf numFmtId="0" fontId="30" fillId="0" borderId="53" xfId="23" applyFont="1" applyFill="1" applyBorder="1" applyAlignment="1" applyProtection="1">
      <alignment horizontal="center" vertical="center" shrinkToFit="1"/>
    </xf>
    <xf numFmtId="0" fontId="30" fillId="0" borderId="50" xfId="23" applyFont="1" applyFill="1" applyBorder="1" applyAlignment="1" applyProtection="1">
      <alignment horizontal="center" vertical="center" shrinkToFit="1"/>
    </xf>
    <xf numFmtId="0" fontId="30" fillId="0" borderId="122" xfId="23" applyFont="1" applyFill="1" applyBorder="1" applyAlignment="1" applyProtection="1">
      <alignment horizontal="center" vertical="center" wrapText="1" shrinkToFit="1"/>
    </xf>
    <xf numFmtId="0" fontId="30" fillId="0" borderId="123" xfId="23" applyFont="1" applyFill="1" applyBorder="1" applyAlignment="1" applyProtection="1">
      <alignment horizontal="center" vertical="center" shrinkToFit="1"/>
    </xf>
    <xf numFmtId="0" fontId="30" fillId="0" borderId="116" xfId="23" applyFont="1" applyFill="1" applyBorder="1" applyAlignment="1" applyProtection="1">
      <alignment vertical="center" shrinkToFit="1"/>
    </xf>
    <xf numFmtId="0" fontId="30" fillId="0" borderId="117" xfId="23" applyFont="1" applyFill="1" applyBorder="1" applyAlignment="1" applyProtection="1">
      <alignment vertical="center" shrinkToFit="1"/>
    </xf>
    <xf numFmtId="0" fontId="30" fillId="0" borderId="162" xfId="23" applyFont="1" applyFill="1" applyBorder="1" applyAlignment="1" applyProtection="1">
      <alignment vertical="center" shrinkToFit="1"/>
    </xf>
    <xf numFmtId="0" fontId="30" fillId="0" borderId="159" xfId="23" applyFont="1" applyFill="1" applyBorder="1" applyAlignment="1" applyProtection="1">
      <alignment vertical="center" shrinkToFit="1"/>
    </xf>
    <xf numFmtId="0" fontId="30" fillId="0" borderId="163" xfId="23" applyFont="1" applyFill="1" applyBorder="1" applyAlignment="1" applyProtection="1">
      <alignment vertical="center" shrinkToFit="1"/>
    </xf>
    <xf numFmtId="0" fontId="30" fillId="0" borderId="58" xfId="0" applyFont="1" applyFill="1" applyBorder="1" applyAlignment="1" applyProtection="1">
      <alignment horizontal="left" vertical="center" shrinkToFit="1"/>
    </xf>
    <xf numFmtId="177" fontId="30" fillId="3" borderId="5" xfId="0" applyNumberFormat="1" applyFont="1" applyFill="1" applyBorder="1" applyAlignment="1" applyProtection="1">
      <alignment horizontal="right" vertical="center" shrinkToFit="1"/>
    </xf>
    <xf numFmtId="177" fontId="30" fillId="3" borderId="6" xfId="0" applyNumberFormat="1" applyFont="1" applyFill="1" applyBorder="1" applyAlignment="1" applyProtection="1">
      <alignment horizontal="right" vertical="center" shrinkToFit="1"/>
    </xf>
    <xf numFmtId="177" fontId="30" fillId="3" borderId="47" xfId="0" applyNumberFormat="1" applyFont="1" applyFill="1" applyBorder="1" applyAlignment="1" applyProtection="1">
      <alignment horizontal="right" vertical="center" shrinkToFit="1"/>
    </xf>
    <xf numFmtId="0" fontId="30" fillId="2" borderId="116" xfId="0" applyFont="1" applyFill="1" applyBorder="1" applyAlignment="1" applyProtection="1">
      <alignment horizontal="left" vertical="center"/>
    </xf>
    <xf numFmtId="0" fontId="30" fillId="2" borderId="117" xfId="0" applyFont="1" applyFill="1" applyBorder="1" applyAlignment="1" applyProtection="1">
      <alignment horizontal="left" vertical="center"/>
    </xf>
    <xf numFmtId="0" fontId="30" fillId="2" borderId="117" xfId="0" applyFont="1" applyFill="1" applyBorder="1" applyAlignment="1" applyProtection="1">
      <alignment horizontal="left" vertical="top" shrinkToFit="1"/>
    </xf>
    <xf numFmtId="0" fontId="30" fillId="2" borderId="58" xfId="0" applyFont="1" applyFill="1" applyBorder="1" applyAlignment="1" applyProtection="1">
      <alignment horizontal="left" vertical="top" shrinkToFit="1"/>
    </xf>
    <xf numFmtId="0" fontId="30" fillId="2" borderId="59" xfId="0" applyFont="1" applyFill="1" applyBorder="1" applyAlignment="1" applyProtection="1">
      <alignment horizontal="left" vertical="top" shrinkToFit="1"/>
    </xf>
    <xf numFmtId="0" fontId="30" fillId="2" borderId="117" xfId="23" applyFont="1" applyFill="1" applyBorder="1" applyAlignment="1" applyProtection="1">
      <alignment horizontal="left" vertical="center" shrinkToFit="1"/>
    </xf>
    <xf numFmtId="0" fontId="30" fillId="2" borderId="58" xfId="23" applyFont="1" applyFill="1" applyBorder="1" applyAlignment="1" applyProtection="1">
      <alignment horizontal="left" vertical="center" shrinkToFit="1"/>
    </xf>
    <xf numFmtId="0" fontId="30" fillId="2" borderId="59" xfId="23" applyFont="1" applyFill="1" applyBorder="1" applyAlignment="1" applyProtection="1">
      <alignment horizontal="left" vertical="center" shrinkToFit="1"/>
    </xf>
    <xf numFmtId="0" fontId="30" fillId="2" borderId="117" xfId="0" applyFont="1" applyFill="1" applyBorder="1" applyAlignment="1" applyProtection="1">
      <alignment horizontal="left" vertical="top"/>
    </xf>
    <xf numFmtId="0" fontId="30" fillId="2" borderId="58" xfId="0" applyFont="1" applyFill="1" applyBorder="1" applyAlignment="1" applyProtection="1">
      <alignment horizontal="left" vertical="top"/>
    </xf>
    <xf numFmtId="0" fontId="30" fillId="2" borderId="59" xfId="0" applyFont="1" applyFill="1" applyBorder="1" applyAlignment="1" applyProtection="1">
      <alignment horizontal="left" vertical="top"/>
    </xf>
    <xf numFmtId="177" fontId="30" fillId="3" borderId="17" xfId="23" applyNumberFormat="1" applyFont="1" applyFill="1" applyBorder="1" applyAlignment="1" applyProtection="1">
      <alignment horizontal="right" vertical="center" shrinkToFit="1"/>
    </xf>
    <xf numFmtId="0" fontId="30" fillId="3" borderId="5" xfId="23" applyFont="1" applyFill="1" applyBorder="1" applyAlignment="1" applyProtection="1">
      <alignment horizontal="right" vertical="center" shrinkToFit="1"/>
    </xf>
    <xf numFmtId="0" fontId="30" fillId="3" borderId="6" xfId="23" applyFont="1" applyFill="1" applyBorder="1" applyAlignment="1" applyProtection="1">
      <alignment horizontal="right" vertical="center" shrinkToFit="1"/>
    </xf>
    <xf numFmtId="0" fontId="30" fillId="3" borderId="47" xfId="23" applyFont="1" applyFill="1" applyBorder="1" applyAlignment="1" applyProtection="1">
      <alignment horizontal="right" vertical="center" shrinkToFit="1"/>
    </xf>
    <xf numFmtId="179" fontId="30" fillId="3" borderId="26" xfId="23" applyNumberFormat="1" applyFont="1" applyFill="1" applyBorder="1" applyAlignment="1" applyProtection="1">
      <alignment horizontal="right" vertical="center"/>
    </xf>
    <xf numFmtId="179" fontId="30" fillId="3" borderId="20" xfId="23" applyNumberFormat="1" applyFont="1" applyFill="1" applyBorder="1" applyAlignment="1" applyProtection="1">
      <alignment horizontal="right" vertical="center"/>
    </xf>
    <xf numFmtId="179" fontId="30" fillId="3" borderId="25" xfId="23" applyNumberFormat="1" applyFont="1" applyFill="1" applyBorder="1" applyAlignment="1" applyProtection="1">
      <alignment horizontal="right" vertical="center"/>
    </xf>
    <xf numFmtId="177" fontId="30" fillId="3" borderId="5" xfId="23" applyNumberFormat="1" applyFont="1" applyFill="1" applyBorder="1" applyAlignment="1" applyProtection="1">
      <alignment horizontal="right" vertical="center" shrinkToFit="1"/>
    </xf>
    <xf numFmtId="177" fontId="30" fillId="3" borderId="6" xfId="23" applyNumberFormat="1" applyFont="1" applyFill="1" applyBorder="1" applyAlignment="1" applyProtection="1">
      <alignment horizontal="right" vertical="center" shrinkToFit="1"/>
    </xf>
    <xf numFmtId="177" fontId="30" fillId="3" borderId="47" xfId="23" applyNumberFormat="1" applyFont="1" applyFill="1" applyBorder="1" applyAlignment="1" applyProtection="1">
      <alignment horizontal="right" vertical="center" shrinkToFit="1"/>
    </xf>
    <xf numFmtId="0" fontId="30" fillId="0" borderId="58" xfId="0" applyFont="1" applyBorder="1" applyAlignment="1" applyProtection="1">
      <alignment horizontal="left" vertical="center" shrinkToFit="1"/>
    </xf>
    <xf numFmtId="0" fontId="30" fillId="0" borderId="58" xfId="23" applyFont="1" applyFill="1" applyBorder="1" applyAlignment="1" applyProtection="1">
      <alignment vertical="center" shrinkToFit="1"/>
    </xf>
    <xf numFmtId="0" fontId="30" fillId="0" borderId="59" xfId="23" applyFont="1" applyFill="1" applyBorder="1" applyAlignment="1" applyProtection="1">
      <alignment vertical="center" shrinkToFit="1"/>
    </xf>
    <xf numFmtId="180" fontId="30" fillId="3" borderId="1" xfId="0" applyNumberFormat="1" applyFont="1" applyFill="1" applyBorder="1" applyAlignment="1" applyProtection="1">
      <alignment horizontal="right" vertical="center"/>
    </xf>
    <xf numFmtId="0" fontId="30" fillId="0" borderId="64" xfId="23" applyFont="1" applyFill="1" applyBorder="1" applyAlignment="1" applyProtection="1">
      <alignment horizontal="left" vertical="center" shrinkToFit="1"/>
    </xf>
    <xf numFmtId="0" fontId="30" fillId="0" borderId="23" xfId="23" applyFont="1" applyFill="1" applyBorder="1" applyAlignment="1" applyProtection="1">
      <alignment horizontal="left" vertical="center" shrinkToFit="1"/>
    </xf>
    <xf numFmtId="0" fontId="30" fillId="0" borderId="24" xfId="23" applyFont="1" applyFill="1" applyBorder="1" applyAlignment="1" applyProtection="1">
      <alignment horizontal="left" vertical="center" shrinkToFit="1"/>
    </xf>
    <xf numFmtId="0" fontId="30" fillId="0" borderId="32" xfId="23" applyFont="1" applyFill="1" applyBorder="1" applyAlignment="1" applyProtection="1">
      <alignment horizontal="center" vertical="center" textRotation="255" shrinkToFit="1"/>
    </xf>
    <xf numFmtId="0" fontId="30" fillId="0" borderId="27" xfId="23" applyFont="1" applyFill="1" applyBorder="1" applyAlignment="1" applyProtection="1">
      <alignment horizontal="center" vertical="center" textRotation="255" shrinkToFit="1"/>
    </xf>
    <xf numFmtId="0" fontId="30" fillId="0" borderId="31" xfId="23" applyFont="1" applyFill="1" applyBorder="1" applyAlignment="1" applyProtection="1">
      <alignment horizontal="center" vertical="center" textRotation="255" shrinkToFit="1"/>
    </xf>
    <xf numFmtId="0" fontId="30" fillId="0" borderId="1" xfId="23" applyFont="1" applyFill="1" applyBorder="1" applyAlignment="1" applyProtection="1">
      <alignment horizontal="center" vertical="center" shrinkToFit="1"/>
    </xf>
    <xf numFmtId="0" fontId="30" fillId="0" borderId="41" xfId="23" applyFont="1" applyFill="1" applyBorder="1" applyAlignment="1" applyProtection="1">
      <alignment horizontal="center" vertical="center" shrinkToFit="1"/>
    </xf>
    <xf numFmtId="0" fontId="30" fillId="3" borderId="2" xfId="23" applyFont="1" applyFill="1" applyBorder="1" applyAlignment="1" applyProtection="1">
      <alignment horizontal="right" vertical="center" shrinkToFit="1"/>
    </xf>
    <xf numFmtId="0" fontId="30" fillId="3" borderId="3" xfId="23" applyFont="1" applyFill="1" applyBorder="1" applyAlignment="1" applyProtection="1">
      <alignment horizontal="right" vertical="center" shrinkToFit="1"/>
    </xf>
    <xf numFmtId="0" fontId="30" fillId="3" borderId="17" xfId="23" applyFont="1" applyFill="1" applyBorder="1" applyAlignment="1" applyProtection="1">
      <alignment horizontal="right" vertical="center" shrinkToFit="1"/>
    </xf>
    <xf numFmtId="0" fontId="30" fillId="0" borderId="2" xfId="23" applyFont="1" applyFill="1" applyBorder="1" applyAlignment="1" applyProtection="1">
      <alignment horizontal="center" vertical="center" wrapText="1"/>
    </xf>
    <xf numFmtId="0" fontId="30" fillId="0" borderId="3" xfId="23" applyFont="1" applyFill="1" applyBorder="1" applyAlignment="1" applyProtection="1">
      <alignment horizontal="center" vertical="center" wrapText="1"/>
    </xf>
    <xf numFmtId="0" fontId="30" fillId="0" borderId="17" xfId="23" applyFont="1" applyFill="1" applyBorder="1" applyAlignment="1" applyProtection="1">
      <alignment horizontal="center" vertical="center" wrapText="1"/>
    </xf>
    <xf numFmtId="0" fontId="30" fillId="2" borderId="2" xfId="23" applyFont="1" applyFill="1" applyBorder="1" applyAlignment="1" applyProtection="1">
      <alignment horizontal="center" vertical="center" shrinkToFit="1"/>
    </xf>
    <xf numFmtId="0" fontId="30" fillId="2" borderId="3" xfId="23" applyFont="1" applyFill="1" applyBorder="1" applyAlignment="1" applyProtection="1">
      <alignment horizontal="center" vertical="center" shrinkToFit="1"/>
    </xf>
    <xf numFmtId="0" fontId="30" fillId="2" borderId="17" xfId="23" applyFont="1" applyFill="1" applyBorder="1" applyAlignment="1" applyProtection="1">
      <alignment horizontal="center" vertical="center" shrinkToFit="1"/>
    </xf>
    <xf numFmtId="0" fontId="30" fillId="2" borderId="160" xfId="0" applyFont="1" applyFill="1" applyBorder="1" applyAlignment="1" applyProtection="1">
      <alignment horizontal="left" vertical="center"/>
    </xf>
    <xf numFmtId="0" fontId="30" fillId="2" borderId="137" xfId="0" applyFont="1" applyFill="1" applyBorder="1" applyAlignment="1" applyProtection="1">
      <alignment horizontal="left" vertical="center"/>
    </xf>
    <xf numFmtId="0" fontId="30" fillId="2" borderId="143" xfId="0" applyFont="1" applyFill="1" applyBorder="1" applyAlignment="1" applyProtection="1">
      <alignment horizontal="left" vertical="center"/>
    </xf>
    <xf numFmtId="0" fontId="30" fillId="0" borderId="2" xfId="23" applyFont="1" applyFill="1" applyBorder="1" applyAlignment="1" applyProtection="1">
      <alignment horizontal="center" vertical="center" shrinkToFit="1"/>
    </xf>
    <xf numFmtId="0" fontId="30" fillId="0" borderId="3" xfId="23" applyFont="1" applyFill="1" applyBorder="1" applyAlignment="1" applyProtection="1">
      <alignment horizontal="center" vertical="center" shrinkToFit="1"/>
    </xf>
    <xf numFmtId="0" fontId="30" fillId="0" borderId="17" xfId="23" applyFont="1" applyFill="1" applyBorder="1" applyAlignment="1" applyProtection="1">
      <alignment horizontal="center" vertical="center" shrinkToFit="1"/>
    </xf>
    <xf numFmtId="0" fontId="30" fillId="2" borderId="6" xfId="23" applyFont="1" applyFill="1" applyBorder="1" applyAlignment="1" applyProtection="1">
      <alignment horizontal="left" vertical="center" shrinkToFit="1"/>
    </xf>
    <xf numFmtId="0" fontId="30" fillId="2" borderId="7" xfId="23" applyFont="1" applyFill="1" applyBorder="1" applyAlignment="1" applyProtection="1">
      <alignment horizontal="left" vertical="center" shrinkToFit="1"/>
    </xf>
    <xf numFmtId="0" fontId="30" fillId="2" borderId="2" xfId="23" applyFont="1" applyFill="1" applyBorder="1" applyAlignment="1" applyProtection="1">
      <alignment horizontal="left" vertical="center" shrinkToFit="1"/>
    </xf>
    <xf numFmtId="0" fontId="30" fillId="2" borderId="4" xfId="23" applyFont="1" applyFill="1" applyBorder="1" applyAlignment="1" applyProtection="1">
      <alignment horizontal="left" vertical="center" shrinkToFit="1"/>
    </xf>
    <xf numFmtId="0" fontId="30" fillId="0" borderId="2" xfId="23" applyFont="1" applyFill="1" applyBorder="1" applyAlignment="1" applyProtection="1">
      <alignment horizontal="center" vertical="center" wrapText="1" shrinkToFit="1"/>
    </xf>
    <xf numFmtId="0" fontId="30" fillId="0" borderId="3" xfId="23" applyFont="1" applyFill="1" applyBorder="1" applyAlignment="1" applyProtection="1">
      <alignment horizontal="center" vertical="center" wrapText="1" shrinkToFit="1"/>
    </xf>
    <xf numFmtId="0" fontId="30" fillId="0" borderId="17" xfId="23" applyFont="1" applyFill="1" applyBorder="1" applyAlignment="1" applyProtection="1">
      <alignment horizontal="center" vertical="center" wrapText="1" shrinkToFit="1"/>
    </xf>
    <xf numFmtId="0" fontId="30" fillId="0" borderId="27" xfId="23" applyFont="1" applyFill="1" applyBorder="1" applyAlignment="1" applyProtection="1">
      <alignment horizontal="center" vertical="center"/>
    </xf>
    <xf numFmtId="0" fontId="30" fillId="0" borderId="31" xfId="23" applyFont="1" applyFill="1" applyBorder="1" applyAlignment="1" applyProtection="1">
      <alignment horizontal="center" vertical="center"/>
    </xf>
    <xf numFmtId="0" fontId="30" fillId="0" borderId="74" xfId="0" applyFont="1" applyBorder="1" applyAlignment="1" applyProtection="1">
      <alignment horizontal="left" vertical="center"/>
    </xf>
    <xf numFmtId="0" fontId="30" fillId="0" borderId="32" xfId="23" applyFont="1" applyFill="1" applyBorder="1" applyAlignment="1" applyProtection="1">
      <alignment horizontal="left" vertical="center" shrinkToFit="1"/>
    </xf>
    <xf numFmtId="180" fontId="30" fillId="3" borderId="2" xfId="23" applyNumberFormat="1" applyFont="1" applyFill="1" applyBorder="1" applyAlignment="1" applyProtection="1">
      <alignment horizontal="right" vertical="center"/>
    </xf>
    <xf numFmtId="180" fontId="30" fillId="3" borderId="3" xfId="23" applyNumberFormat="1" applyFont="1" applyFill="1" applyBorder="1" applyAlignment="1" applyProtection="1">
      <alignment horizontal="right" vertical="center"/>
    </xf>
    <xf numFmtId="180" fontId="30" fillId="3" borderId="4" xfId="23" applyNumberFormat="1" applyFont="1" applyFill="1" applyBorder="1" applyAlignment="1" applyProtection="1">
      <alignment horizontal="right" vertical="center"/>
    </xf>
    <xf numFmtId="180" fontId="30" fillId="3" borderId="1" xfId="0" applyNumberFormat="1" applyFont="1" applyFill="1" applyBorder="1" applyAlignment="1" applyProtection="1">
      <alignment horizontal="right" vertical="center" shrinkToFit="1"/>
    </xf>
    <xf numFmtId="0" fontId="30" fillId="0" borderId="58" xfId="0" applyFont="1" applyFill="1" applyBorder="1" applyAlignment="1" applyProtection="1">
      <alignment horizontal="left" vertical="center"/>
    </xf>
    <xf numFmtId="0" fontId="30" fillId="0" borderId="59" xfId="0" applyFont="1" applyFill="1" applyBorder="1" applyAlignment="1" applyProtection="1">
      <alignment horizontal="left" vertical="center"/>
    </xf>
    <xf numFmtId="0" fontId="30" fillId="2" borderId="116" xfId="23" applyFont="1" applyFill="1" applyBorder="1" applyAlignment="1" applyProtection="1">
      <alignment vertical="center" shrinkToFit="1"/>
    </xf>
    <xf numFmtId="0" fontId="30" fillId="2" borderId="117" xfId="23" applyFont="1" applyFill="1" applyBorder="1" applyAlignment="1" applyProtection="1">
      <alignment vertical="center" shrinkToFit="1"/>
    </xf>
    <xf numFmtId="0" fontId="30" fillId="0" borderId="30" xfId="0" applyFont="1" applyFill="1" applyBorder="1" applyAlignment="1" applyProtection="1">
      <alignment horizontal="left" vertical="center" shrinkToFit="1"/>
    </xf>
    <xf numFmtId="0" fontId="30" fillId="0" borderId="125" xfId="23" applyFont="1" applyFill="1" applyBorder="1" applyAlignment="1" applyProtection="1">
      <alignment vertical="center" shrinkToFit="1"/>
    </xf>
    <xf numFmtId="0" fontId="30" fillId="0" borderId="126" xfId="23" applyFont="1" applyFill="1" applyBorder="1" applyAlignment="1" applyProtection="1">
      <alignment vertical="center" shrinkToFit="1"/>
    </xf>
    <xf numFmtId="0" fontId="30" fillId="0" borderId="59" xfId="0" applyFont="1" applyBorder="1" applyAlignment="1" applyProtection="1">
      <alignment horizontal="left" vertical="center" shrinkToFit="1"/>
    </xf>
    <xf numFmtId="178" fontId="30" fillId="2" borderId="132" xfId="23" applyNumberFormat="1" applyFont="1" applyFill="1" applyBorder="1" applyAlignment="1" applyProtection="1">
      <alignment horizontal="center" vertical="center"/>
    </xf>
    <xf numFmtId="178" fontId="30" fillId="2" borderId="131" xfId="23" applyNumberFormat="1" applyFont="1" applyFill="1" applyBorder="1" applyAlignment="1" applyProtection="1">
      <alignment horizontal="center" vertical="center"/>
    </xf>
    <xf numFmtId="178" fontId="30" fillId="2" borderId="135" xfId="23" applyNumberFormat="1" applyFont="1" applyFill="1" applyBorder="1" applyAlignment="1" applyProtection="1">
      <alignment horizontal="center" vertical="center"/>
    </xf>
    <xf numFmtId="178" fontId="30" fillId="2" borderId="133" xfId="23" applyNumberFormat="1" applyFont="1" applyFill="1" applyBorder="1" applyAlignment="1" applyProtection="1">
      <alignment horizontal="center" vertical="center"/>
    </xf>
    <xf numFmtId="177" fontId="30" fillId="2" borderId="136" xfId="23" applyNumberFormat="1" applyFont="1" applyFill="1" applyBorder="1" applyAlignment="1" applyProtection="1">
      <alignment horizontal="right" vertical="center" wrapText="1" shrinkToFit="1"/>
    </xf>
    <xf numFmtId="177" fontId="30" fillId="2" borderId="137" xfId="23" applyNumberFormat="1" applyFont="1" applyFill="1" applyBorder="1" applyAlignment="1" applyProtection="1">
      <alignment horizontal="right" vertical="center" wrapText="1" shrinkToFit="1"/>
    </xf>
    <xf numFmtId="177" fontId="30" fillId="2" borderId="138" xfId="23" applyNumberFormat="1" applyFont="1" applyFill="1" applyBorder="1" applyAlignment="1" applyProtection="1">
      <alignment horizontal="right" vertical="center" wrapText="1" shrinkToFit="1"/>
    </xf>
    <xf numFmtId="0" fontId="30" fillId="2" borderId="32" xfId="23" applyFont="1" applyFill="1" applyBorder="1" applyAlignment="1" applyProtection="1">
      <alignment horizontal="left" vertical="center" shrinkToFit="1"/>
    </xf>
    <xf numFmtId="177" fontId="30" fillId="3" borderId="44" xfId="23" applyNumberFormat="1" applyFont="1" applyFill="1" applyBorder="1" applyAlignment="1" applyProtection="1">
      <alignment horizontal="right" vertical="center" shrinkToFit="1"/>
    </xf>
    <xf numFmtId="0" fontId="30" fillId="2" borderId="11" xfId="23" applyFont="1" applyFill="1" applyBorder="1" applyAlignment="1" applyProtection="1">
      <alignment horizontal="left" vertical="center" shrinkToFit="1"/>
    </xf>
    <xf numFmtId="0" fontId="30" fillId="2" borderId="0" xfId="23" applyFont="1" applyFill="1" applyBorder="1" applyAlignment="1" applyProtection="1">
      <alignment horizontal="left" vertical="center" shrinkToFit="1"/>
    </xf>
    <xf numFmtId="0" fontId="30" fillId="2" borderId="12" xfId="23" applyFont="1" applyFill="1" applyBorder="1" applyAlignment="1" applyProtection="1">
      <alignment horizontal="left" vertical="center" shrinkToFit="1"/>
    </xf>
    <xf numFmtId="0" fontId="30" fillId="2" borderId="11" xfId="23" applyFont="1" applyFill="1" applyBorder="1" applyAlignment="1" applyProtection="1">
      <alignment horizontal="center" vertical="center"/>
    </xf>
    <xf numFmtId="0" fontId="30" fillId="2" borderId="8" xfId="23" applyFont="1" applyFill="1" applyBorder="1" applyAlignment="1" applyProtection="1">
      <alignment horizontal="center" vertical="center"/>
    </xf>
    <xf numFmtId="0" fontId="30" fillId="0" borderId="121" xfId="0" applyFont="1" applyFill="1" applyBorder="1" applyAlignment="1" applyProtection="1">
      <alignment horizontal="left" vertical="center"/>
    </xf>
    <xf numFmtId="0" fontId="30" fillId="0" borderId="71" xfId="0" applyFont="1" applyFill="1" applyBorder="1" applyAlignment="1" applyProtection="1">
      <alignment horizontal="left" vertical="center"/>
    </xf>
    <xf numFmtId="0" fontId="30" fillId="0" borderId="72" xfId="0" applyFont="1" applyFill="1" applyBorder="1" applyAlignment="1" applyProtection="1">
      <alignment horizontal="left" vertical="center"/>
    </xf>
    <xf numFmtId="0" fontId="7" fillId="2" borderId="0" xfId="0" applyFont="1" applyFill="1" applyBorder="1" applyAlignment="1" applyProtection="1">
      <alignment horizontal="left" vertical="center"/>
    </xf>
    <xf numFmtId="0" fontId="30" fillId="3" borderId="10" xfId="23" applyFont="1" applyFill="1" applyBorder="1" applyAlignment="1" applyProtection="1">
      <alignment horizontal="right" vertical="center"/>
    </xf>
    <xf numFmtId="0" fontId="30" fillId="3" borderId="31" xfId="23" applyFont="1" applyFill="1" applyBorder="1" applyAlignment="1" applyProtection="1">
      <alignment horizontal="right" vertical="center"/>
    </xf>
    <xf numFmtId="0" fontId="30" fillId="3" borderId="115" xfId="23" applyFont="1" applyFill="1" applyBorder="1" applyAlignment="1" applyProtection="1">
      <alignment horizontal="right" vertical="center"/>
    </xf>
    <xf numFmtId="0" fontId="30" fillId="3" borderId="44" xfId="23" applyFont="1" applyFill="1" applyBorder="1" applyAlignment="1" applyProtection="1">
      <alignment horizontal="right" vertical="center"/>
    </xf>
    <xf numFmtId="0" fontId="30" fillId="3" borderId="112" xfId="23" applyFont="1" applyFill="1" applyBorder="1" applyAlignment="1" applyProtection="1">
      <alignment horizontal="right" vertical="center"/>
    </xf>
    <xf numFmtId="0" fontId="30" fillId="2" borderId="11" xfId="0" applyFont="1" applyFill="1" applyBorder="1" applyAlignment="1" applyProtection="1">
      <alignment horizontal="left" vertical="center" shrinkToFit="1"/>
    </xf>
    <xf numFmtId="0" fontId="30" fillId="3" borderId="1" xfId="23" applyFont="1" applyFill="1" applyBorder="1" applyAlignment="1" applyProtection="1">
      <alignment horizontal="right" vertical="center"/>
    </xf>
    <xf numFmtId="0" fontId="30" fillId="3" borderId="41" xfId="23" applyFont="1" applyFill="1" applyBorder="1" applyAlignment="1" applyProtection="1">
      <alignment horizontal="right" vertical="center"/>
    </xf>
    <xf numFmtId="0" fontId="30" fillId="2" borderId="18" xfId="23" applyFont="1" applyFill="1" applyBorder="1" applyAlignment="1" applyProtection="1">
      <alignment horizontal="left" vertical="center" shrinkToFit="1"/>
    </xf>
    <xf numFmtId="1" fontId="30" fillId="3" borderId="10" xfId="23" applyNumberFormat="1" applyFont="1" applyFill="1" applyBorder="1" applyAlignment="1" applyProtection="1">
      <alignment horizontal="right" vertical="center"/>
    </xf>
    <xf numFmtId="1" fontId="30" fillId="3" borderId="31" xfId="23" applyNumberFormat="1" applyFont="1" applyFill="1" applyBorder="1" applyAlignment="1" applyProtection="1">
      <alignment horizontal="right" vertical="center"/>
    </xf>
    <xf numFmtId="1" fontId="30" fillId="3" borderId="115" xfId="23" applyNumberFormat="1" applyFont="1" applyFill="1" applyBorder="1" applyAlignment="1" applyProtection="1">
      <alignment horizontal="right" vertical="center"/>
    </xf>
    <xf numFmtId="0" fontId="30" fillId="3" borderId="5" xfId="23" applyFont="1" applyFill="1" applyBorder="1" applyAlignment="1" applyProtection="1">
      <alignment horizontal="left" vertical="top" wrapText="1"/>
    </xf>
    <xf numFmtId="0" fontId="30" fillId="3" borderId="6" xfId="23" applyFont="1" applyFill="1" applyBorder="1" applyAlignment="1" applyProtection="1">
      <alignment horizontal="left" vertical="top" wrapText="1"/>
    </xf>
    <xf numFmtId="0" fontId="30" fillId="3" borderId="47" xfId="23" applyFont="1" applyFill="1" applyBorder="1" applyAlignment="1" applyProtection="1">
      <alignment horizontal="left" vertical="top" wrapText="1"/>
    </xf>
    <xf numFmtId="0" fontId="30" fillId="3" borderId="11" xfId="23" applyFont="1" applyFill="1" applyBorder="1" applyAlignment="1" applyProtection="1">
      <alignment horizontal="left" vertical="top" wrapText="1"/>
    </xf>
    <xf numFmtId="0" fontId="30" fillId="3" borderId="0" xfId="23" applyFont="1" applyFill="1" applyBorder="1" applyAlignment="1" applyProtection="1">
      <alignment horizontal="left" vertical="top" wrapText="1"/>
    </xf>
    <xf numFmtId="0" fontId="30" fillId="3" borderId="139" xfId="23" applyFont="1" applyFill="1" applyBorder="1" applyAlignment="1" applyProtection="1">
      <alignment horizontal="left" vertical="top" wrapText="1"/>
    </xf>
    <xf numFmtId="0" fontId="30" fillId="3" borderId="8" xfId="23" applyFont="1" applyFill="1" applyBorder="1" applyAlignment="1" applyProtection="1">
      <alignment horizontal="left" vertical="top" wrapText="1"/>
    </xf>
    <xf numFmtId="0" fontId="30" fillId="3" borderId="9" xfId="23" applyFont="1" applyFill="1" applyBorder="1" applyAlignment="1" applyProtection="1">
      <alignment horizontal="left" vertical="top" wrapText="1"/>
    </xf>
    <xf numFmtId="0" fontId="30" fillId="3" borderId="22" xfId="23" applyFont="1" applyFill="1" applyBorder="1" applyAlignment="1" applyProtection="1">
      <alignment horizontal="left" vertical="top" wrapText="1"/>
    </xf>
    <xf numFmtId="0" fontId="30" fillId="2" borderId="87" xfId="23" applyFont="1" applyFill="1" applyBorder="1" applyAlignment="1" applyProtection="1">
      <alignment horizontal="center" vertical="center" shrinkToFit="1"/>
    </xf>
    <xf numFmtId="0" fontId="30" fillId="2" borderId="1" xfId="23" applyFont="1" applyFill="1" applyBorder="1" applyAlignment="1" applyProtection="1">
      <alignment horizontal="center" vertical="center" shrinkToFit="1"/>
    </xf>
    <xf numFmtId="0" fontId="30" fillId="3" borderId="1" xfId="23" applyFont="1" applyFill="1" applyBorder="1" applyAlignment="1" applyProtection="1">
      <alignment horizontal="right" vertical="center" shrinkToFit="1"/>
    </xf>
    <xf numFmtId="0" fontId="30" fillId="3" borderId="41" xfId="23" applyFont="1" applyFill="1" applyBorder="1" applyAlignment="1" applyProtection="1">
      <alignment horizontal="right" vertical="center" shrinkToFit="1"/>
    </xf>
    <xf numFmtId="0" fontId="30" fillId="2" borderId="113" xfId="23" applyFont="1" applyFill="1" applyBorder="1" applyAlignment="1" applyProtection="1">
      <alignment horizontal="center" vertical="center" shrinkToFit="1"/>
    </xf>
    <xf numFmtId="0" fontId="30" fillId="2" borderId="38" xfId="23" applyFont="1" applyFill="1" applyBorder="1" applyAlignment="1" applyProtection="1">
      <alignment horizontal="center" vertical="center" shrinkToFit="1"/>
    </xf>
    <xf numFmtId="0" fontId="30" fillId="3" borderId="38" xfId="23" applyFont="1" applyFill="1" applyBorder="1" applyAlignment="1" applyProtection="1">
      <alignment horizontal="right" vertical="center" shrinkToFit="1"/>
    </xf>
    <xf numFmtId="0" fontId="30" fillId="2" borderId="27" xfId="23" applyFont="1" applyFill="1" applyBorder="1" applyAlignment="1" applyProtection="1">
      <alignment horizontal="center" vertical="center" shrinkToFit="1"/>
    </xf>
    <xf numFmtId="0" fontId="30" fillId="2" borderId="11" xfId="23" applyFont="1" applyFill="1" applyBorder="1" applyAlignment="1" applyProtection="1">
      <alignment horizontal="center" vertical="center" shrinkToFit="1"/>
    </xf>
    <xf numFmtId="179" fontId="30" fillId="3" borderId="38" xfId="23" applyNumberFormat="1" applyFont="1" applyFill="1" applyBorder="1" applyAlignment="1" applyProtection="1">
      <alignment horizontal="right" vertical="center" shrinkToFit="1"/>
    </xf>
    <xf numFmtId="179" fontId="30" fillId="3" borderId="39" xfId="23" applyNumberFormat="1" applyFont="1" applyFill="1" applyBorder="1" applyAlignment="1" applyProtection="1">
      <alignment horizontal="right" vertical="center" shrinkToFit="1"/>
    </xf>
    <xf numFmtId="177" fontId="30" fillId="3" borderId="32" xfId="23" applyNumberFormat="1" applyFont="1" applyFill="1" applyBorder="1" applyAlignment="1" applyProtection="1">
      <alignment horizontal="right" vertical="center" wrapText="1" shrinkToFit="1"/>
    </xf>
    <xf numFmtId="177" fontId="30" fillId="3" borderId="114" xfId="23" applyNumberFormat="1" applyFont="1" applyFill="1" applyBorder="1" applyAlignment="1" applyProtection="1">
      <alignment horizontal="right" vertical="center" wrapText="1" shrinkToFit="1"/>
    </xf>
    <xf numFmtId="0" fontId="30" fillId="2" borderId="0" xfId="23" applyFont="1" applyFill="1" applyBorder="1" applyAlignment="1">
      <alignment horizontal="center" vertical="center" wrapText="1" shrinkToFit="1"/>
    </xf>
    <xf numFmtId="0" fontId="30" fillId="2" borderId="0" xfId="23" applyFont="1" applyFill="1" applyBorder="1" applyAlignment="1">
      <alignment horizontal="center" vertical="center" shrinkToFit="1"/>
    </xf>
    <xf numFmtId="0" fontId="30" fillId="0" borderId="31" xfId="23" applyFont="1" applyFill="1" applyBorder="1" applyAlignment="1" applyProtection="1">
      <alignment horizontal="left" vertical="center" shrinkToFit="1"/>
    </xf>
    <xf numFmtId="0" fontId="30" fillId="2" borderId="4" xfId="23" applyFont="1" applyFill="1" applyBorder="1" applyAlignment="1" applyProtection="1">
      <alignment horizontal="center" vertical="center" shrinkToFit="1"/>
    </xf>
    <xf numFmtId="0" fontId="30" fillId="0" borderId="33"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51" xfId="0" applyFont="1" applyBorder="1" applyAlignment="1">
      <alignment horizontal="center" vertical="center" wrapText="1"/>
    </xf>
    <xf numFmtId="0" fontId="30" fillId="0" borderId="42" xfId="0" applyFont="1" applyBorder="1" applyAlignment="1">
      <alignment horizontal="center" vertical="center" wrapText="1"/>
    </xf>
    <xf numFmtId="0" fontId="30" fillId="0" borderId="26" xfId="0" applyFont="1" applyBorder="1" applyAlignment="1">
      <alignment horizontal="left" vertical="center" shrinkToFit="1"/>
    </xf>
    <xf numFmtId="0" fontId="30" fillId="0" borderId="44" xfId="0" applyFont="1" applyBorder="1" applyAlignment="1" applyProtection="1">
      <alignment horizontal="left" vertical="center" shrinkToFit="1"/>
    </xf>
    <xf numFmtId="177" fontId="30" fillId="3" borderId="31" xfId="0" applyNumberFormat="1" applyFont="1" applyFill="1" applyBorder="1" applyAlignment="1" applyProtection="1">
      <alignment horizontal="right" vertical="center"/>
    </xf>
    <xf numFmtId="177" fontId="30" fillId="3" borderId="115" xfId="0" applyNumberFormat="1" applyFont="1" applyFill="1" applyBorder="1" applyAlignment="1" applyProtection="1">
      <alignment horizontal="right" vertical="center"/>
    </xf>
    <xf numFmtId="177" fontId="30" fillId="3" borderId="44" xfId="0" applyNumberFormat="1" applyFont="1" applyFill="1" applyBorder="1" applyAlignment="1" applyProtection="1">
      <alignment horizontal="right" vertical="center"/>
    </xf>
    <xf numFmtId="177" fontId="30" fillId="3" borderId="112" xfId="0" applyNumberFormat="1" applyFont="1" applyFill="1" applyBorder="1" applyAlignment="1" applyProtection="1">
      <alignment horizontal="right" vertical="center"/>
    </xf>
    <xf numFmtId="0" fontId="30" fillId="0" borderId="141" xfId="0" applyFont="1" applyBorder="1" applyAlignment="1" applyProtection="1">
      <alignment horizontal="center" vertical="center"/>
    </xf>
    <xf numFmtId="0" fontId="30" fillId="0" borderId="31" xfId="0" applyFont="1" applyBorder="1" applyAlignment="1" applyProtection="1">
      <alignment horizontal="center" vertical="center"/>
    </xf>
    <xf numFmtId="0" fontId="30" fillId="0" borderId="115" xfId="0" applyFont="1" applyBorder="1" applyAlignment="1" applyProtection="1">
      <alignment horizontal="center" vertical="center"/>
    </xf>
    <xf numFmtId="0" fontId="30" fillId="0" borderId="2" xfId="0" applyFont="1" applyBorder="1" applyAlignment="1">
      <alignment horizontal="left" vertical="center" shrinkToFit="1" readingOrder="1"/>
    </xf>
    <xf numFmtId="0" fontId="30" fillId="0" borderId="3" xfId="0" applyFont="1" applyBorder="1" applyAlignment="1">
      <alignment horizontal="left" vertical="center" shrinkToFit="1" readingOrder="1"/>
    </xf>
    <xf numFmtId="0" fontId="30" fillId="0" borderId="1" xfId="0" applyFont="1" applyBorder="1" applyAlignment="1" applyProtection="1">
      <alignment horizontal="left" vertical="center" shrinkToFit="1"/>
    </xf>
    <xf numFmtId="0" fontId="30" fillId="2" borderId="18" xfId="23" applyFont="1" applyFill="1" applyBorder="1" applyAlignment="1" applyProtection="1">
      <alignment horizontal="center" vertical="center" shrinkToFit="1"/>
    </xf>
    <xf numFmtId="0" fontId="30" fillId="2" borderId="6" xfId="23" applyFont="1" applyFill="1" applyBorder="1" applyAlignment="1" applyProtection="1">
      <alignment horizontal="center" vertical="center" shrinkToFit="1"/>
    </xf>
    <xf numFmtId="0" fontId="30" fillId="2" borderId="7" xfId="23" applyFont="1" applyFill="1" applyBorder="1" applyAlignment="1" applyProtection="1">
      <alignment horizontal="center" vertical="center" shrinkToFit="1"/>
    </xf>
    <xf numFmtId="0" fontId="30" fillId="2" borderId="29" xfId="23" applyFont="1" applyFill="1" applyBorder="1" applyAlignment="1" applyProtection="1">
      <alignment horizontal="center" vertical="center" shrinkToFit="1"/>
    </xf>
    <xf numFmtId="0" fontId="30" fillId="2" borderId="30" xfId="23" applyFont="1" applyFill="1" applyBorder="1" applyAlignment="1" applyProtection="1">
      <alignment horizontal="center" vertical="center" shrinkToFit="1"/>
    </xf>
    <xf numFmtId="0" fontId="30" fillId="2" borderId="81" xfId="23" applyFont="1" applyFill="1" applyBorder="1" applyAlignment="1" applyProtection="1">
      <alignment horizontal="center" vertical="center" shrinkToFit="1"/>
    </xf>
    <xf numFmtId="0" fontId="30" fillId="0" borderId="28" xfId="0" applyFont="1" applyBorder="1" applyAlignment="1">
      <alignment horizontal="left" vertical="center"/>
    </xf>
    <xf numFmtId="0" fontId="30" fillId="0" borderId="14" xfId="0" applyFont="1" applyBorder="1" applyAlignment="1">
      <alignment horizontal="left" vertical="center"/>
    </xf>
    <xf numFmtId="0" fontId="30" fillId="0" borderId="18" xfId="0" applyFont="1" applyBorder="1" applyAlignment="1" applyProtection="1">
      <alignment horizontal="left" vertical="center"/>
    </xf>
    <xf numFmtId="0" fontId="30" fillId="0" borderId="6" xfId="0" applyFont="1" applyBorder="1" applyAlignment="1" applyProtection="1">
      <alignment horizontal="left" vertical="center"/>
    </xf>
    <xf numFmtId="0" fontId="30" fillId="0" borderId="7" xfId="0" applyFont="1" applyBorder="1" applyAlignment="1" applyProtection="1">
      <alignment horizontal="left" vertical="center"/>
    </xf>
    <xf numFmtId="0" fontId="30" fillId="2" borderId="0" xfId="0" applyFont="1" applyFill="1" applyBorder="1" applyAlignment="1">
      <alignment horizontal="left" vertical="center"/>
    </xf>
    <xf numFmtId="0" fontId="18" fillId="0" borderId="0" xfId="0" applyFont="1" applyFill="1" applyBorder="1" applyAlignment="1">
      <alignment horizontal="center" vertical="center"/>
    </xf>
    <xf numFmtId="179" fontId="30" fillId="3" borderId="152" xfId="0" applyNumberFormat="1" applyFont="1" applyFill="1" applyBorder="1" applyAlignment="1">
      <alignment horizontal="right" vertical="center" shrinkToFit="1"/>
    </xf>
    <xf numFmtId="179" fontId="30" fillId="3" borderId="153" xfId="0" applyNumberFormat="1" applyFont="1" applyFill="1" applyBorder="1" applyAlignment="1">
      <alignment horizontal="right" vertical="center" shrinkToFit="1"/>
    </xf>
    <xf numFmtId="179" fontId="30" fillId="3" borderId="165" xfId="0" applyNumberFormat="1" applyFont="1" applyFill="1" applyBorder="1" applyAlignment="1">
      <alignment horizontal="right" vertical="center" shrinkToFit="1"/>
    </xf>
    <xf numFmtId="0" fontId="30" fillId="2" borderId="57" xfId="0" applyFont="1" applyFill="1" applyBorder="1" applyAlignment="1">
      <alignment horizontal="left" vertical="center" shrinkToFit="1"/>
    </xf>
    <xf numFmtId="0" fontId="30" fillId="2" borderId="58" xfId="0" applyFont="1" applyFill="1" applyBorder="1" applyAlignment="1">
      <alignment horizontal="left" vertical="center" shrinkToFit="1"/>
    </xf>
    <xf numFmtId="179" fontId="30" fillId="3" borderId="57" xfId="0" applyNumberFormat="1" applyFont="1" applyFill="1" applyBorder="1" applyAlignment="1">
      <alignment horizontal="right" vertical="center" shrinkToFit="1"/>
    </xf>
    <xf numFmtId="179" fontId="30" fillId="3" borderId="58" xfId="0" applyNumberFormat="1" applyFont="1" applyFill="1" applyBorder="1" applyAlignment="1">
      <alignment horizontal="right" vertical="center" shrinkToFit="1"/>
    </xf>
    <xf numFmtId="179" fontId="30" fillId="3" borderId="67" xfId="0" applyNumberFormat="1" applyFont="1" applyFill="1" applyBorder="1" applyAlignment="1">
      <alignment horizontal="right" vertical="center" shrinkToFit="1"/>
    </xf>
    <xf numFmtId="0" fontId="30" fillId="2" borderId="76" xfId="0" applyFont="1" applyFill="1" applyBorder="1" applyAlignment="1">
      <alignment horizontal="left" vertical="center" shrinkToFit="1"/>
    </xf>
    <xf numFmtId="0" fontId="30" fillId="2" borderId="74" xfId="0" applyFont="1" applyFill="1" applyBorder="1" applyAlignment="1">
      <alignment horizontal="left" vertical="center" shrinkToFit="1"/>
    </xf>
    <xf numFmtId="179" fontId="30" fillId="3" borderId="76" xfId="0" applyNumberFormat="1" applyFont="1" applyFill="1" applyBorder="1" applyAlignment="1">
      <alignment horizontal="right" vertical="center" shrinkToFit="1"/>
    </xf>
    <xf numFmtId="179" fontId="30" fillId="3" borderId="74" xfId="0" applyNumberFormat="1" applyFont="1" applyFill="1" applyBorder="1" applyAlignment="1">
      <alignment horizontal="right" vertical="center" shrinkToFit="1"/>
    </xf>
    <xf numFmtId="179" fontId="30" fillId="3" borderId="145" xfId="0" applyNumberFormat="1" applyFont="1" applyFill="1" applyBorder="1" applyAlignment="1">
      <alignment horizontal="right" vertical="center" shrinkToFit="1"/>
    </xf>
    <xf numFmtId="0" fontId="30" fillId="0" borderId="40" xfId="0" applyFont="1" applyBorder="1" applyAlignment="1">
      <alignment horizontal="center" vertical="center"/>
    </xf>
    <xf numFmtId="0" fontId="30" fillId="0" borderId="51" xfId="0" applyFont="1" applyBorder="1" applyAlignment="1">
      <alignment horizontal="center" vertical="center"/>
    </xf>
    <xf numFmtId="0" fontId="30" fillId="0" borderId="54" xfId="0" applyFont="1" applyBorder="1" applyAlignment="1">
      <alignment vertical="center" shrinkToFit="1"/>
    </xf>
    <xf numFmtId="0" fontId="30" fillId="0" borderId="55" xfId="0" applyFont="1" applyBorder="1" applyAlignment="1">
      <alignment vertical="center" shrinkToFit="1"/>
    </xf>
    <xf numFmtId="0" fontId="30" fillId="0" borderId="56" xfId="0" applyFont="1" applyBorder="1" applyAlignment="1">
      <alignment vertical="center" shrinkToFit="1"/>
    </xf>
    <xf numFmtId="0" fontId="30" fillId="0" borderId="58" xfId="0" applyFont="1" applyBorder="1" applyAlignment="1">
      <alignment horizontal="left" vertical="center" shrinkToFit="1"/>
    </xf>
    <xf numFmtId="0" fontId="30" fillId="0" borderId="60" xfId="0" applyFont="1" applyBorder="1" applyAlignment="1">
      <alignment vertical="center" shrinkToFit="1"/>
    </xf>
    <xf numFmtId="0" fontId="30" fillId="0" borderId="61" xfId="0" applyFont="1" applyBorder="1" applyAlignment="1">
      <alignment vertical="center" shrinkToFit="1"/>
    </xf>
    <xf numFmtId="0" fontId="30" fillId="0" borderId="62" xfId="0" applyFont="1" applyBorder="1" applyAlignment="1">
      <alignment vertical="center" shrinkToFit="1"/>
    </xf>
    <xf numFmtId="177" fontId="30" fillId="3" borderId="2" xfId="0" applyNumberFormat="1" applyFont="1" applyFill="1" applyBorder="1" applyAlignment="1">
      <alignment horizontal="right" vertical="center"/>
    </xf>
    <xf numFmtId="177" fontId="30" fillId="3" borderId="3" xfId="0" applyNumberFormat="1" applyFont="1" applyFill="1" applyBorder="1" applyAlignment="1">
      <alignment horizontal="right" vertical="center"/>
    </xf>
    <xf numFmtId="177" fontId="30" fillId="3" borderId="17" xfId="0" applyNumberFormat="1" applyFont="1" applyFill="1" applyBorder="1" applyAlignment="1">
      <alignment horizontal="right" vertical="center"/>
    </xf>
    <xf numFmtId="0" fontId="30" fillId="0" borderId="18" xfId="0" applyFont="1" applyBorder="1" applyAlignment="1">
      <alignment horizontal="center" vertical="center" textRotation="255" wrapText="1" shrinkToFit="1"/>
    </xf>
    <xf numFmtId="0" fontId="30" fillId="0" borderId="16" xfId="0" applyFont="1" applyBorder="1" applyAlignment="1">
      <alignment horizontal="center" vertical="center" textRotation="255" wrapText="1" shrinkToFit="1"/>
    </xf>
    <xf numFmtId="0" fontId="30" fillId="0" borderId="29" xfId="0" applyFont="1" applyBorder="1" applyAlignment="1">
      <alignment horizontal="center" vertical="center" textRotation="255" wrapText="1" shrinkToFit="1"/>
    </xf>
    <xf numFmtId="0" fontId="30" fillId="0" borderId="33" xfId="0" applyFont="1" applyBorder="1" applyAlignment="1">
      <alignment horizontal="center" vertical="center" textRotation="255" wrapText="1" shrinkToFit="1"/>
    </xf>
    <xf numFmtId="0" fontId="30" fillId="0" borderId="40" xfId="0" applyFont="1" applyBorder="1" applyAlignment="1">
      <alignment horizontal="center" vertical="center" textRotation="255" wrapText="1" shrinkToFit="1"/>
    </xf>
    <xf numFmtId="0" fontId="30" fillId="0" borderId="42" xfId="0" applyFont="1" applyBorder="1" applyAlignment="1">
      <alignment horizontal="center" vertical="center" textRotation="255" wrapText="1" shrinkToFit="1"/>
    </xf>
    <xf numFmtId="180" fontId="30" fillId="3" borderId="2" xfId="0" applyNumberFormat="1" applyFont="1" applyFill="1" applyBorder="1" applyAlignment="1">
      <alignment horizontal="right" vertical="center"/>
    </xf>
    <xf numFmtId="180" fontId="30" fillId="3" borderId="3" xfId="0" applyNumberFormat="1" applyFont="1" applyFill="1" applyBorder="1" applyAlignment="1">
      <alignment horizontal="right" vertical="center"/>
    </xf>
    <xf numFmtId="180" fontId="30" fillId="3" borderId="4" xfId="0" applyNumberFormat="1" applyFont="1" applyFill="1" applyBorder="1" applyAlignment="1">
      <alignment horizontal="right" vertical="center"/>
    </xf>
    <xf numFmtId="180" fontId="30" fillId="3" borderId="26" xfId="0" applyNumberFormat="1" applyFont="1" applyFill="1" applyBorder="1" applyAlignment="1">
      <alignment horizontal="right" vertical="center"/>
    </xf>
    <xf numFmtId="180" fontId="30" fillId="3" borderId="20" xfId="0" applyNumberFormat="1" applyFont="1" applyFill="1" applyBorder="1" applyAlignment="1">
      <alignment horizontal="right" vertical="center"/>
    </xf>
    <xf numFmtId="180" fontId="30" fillId="3" borderId="45" xfId="0" applyNumberFormat="1" applyFont="1" applyFill="1" applyBorder="1" applyAlignment="1">
      <alignment horizontal="right" vertical="center"/>
    </xf>
    <xf numFmtId="0" fontId="30" fillId="2" borderId="66" xfId="0" applyFont="1" applyFill="1" applyBorder="1" applyAlignment="1">
      <alignment horizontal="left" vertical="center" shrinkToFit="1"/>
    </xf>
    <xf numFmtId="0" fontId="30" fillId="2" borderId="59" xfId="0" applyFont="1" applyFill="1" applyBorder="1" applyAlignment="1">
      <alignment horizontal="left" vertical="center" shrinkToFit="1"/>
    </xf>
    <xf numFmtId="0" fontId="30" fillId="2" borderId="164" xfId="0" applyFont="1" applyFill="1" applyBorder="1" applyAlignment="1">
      <alignment horizontal="left" vertical="center" shrinkToFit="1"/>
    </xf>
    <xf numFmtId="0" fontId="30" fillId="2" borderId="153" xfId="0" applyFont="1" applyFill="1" applyBorder="1" applyAlignment="1">
      <alignment horizontal="left" vertical="center" shrinkToFit="1"/>
    </xf>
    <xf numFmtId="0" fontId="30" fillId="2" borderId="154" xfId="0" applyFont="1" applyFill="1" applyBorder="1" applyAlignment="1">
      <alignment horizontal="left" vertical="center" shrinkToFit="1"/>
    </xf>
    <xf numFmtId="0" fontId="30" fillId="0" borderId="19" xfId="0" applyFont="1" applyBorder="1" applyAlignment="1">
      <alignment vertical="center" shrinkToFit="1"/>
    </xf>
    <xf numFmtId="0" fontId="30" fillId="0" borderId="3" xfId="0" applyFont="1" applyBorder="1" applyAlignment="1">
      <alignment vertical="center" shrinkToFit="1"/>
    </xf>
    <xf numFmtId="0" fontId="30" fillId="0" borderId="4" xfId="0" applyFont="1" applyBorder="1" applyAlignment="1">
      <alignment vertical="center" shrinkToFit="1"/>
    </xf>
    <xf numFmtId="0" fontId="30" fillId="0" borderId="48" xfId="0" applyFont="1" applyBorder="1" applyAlignment="1">
      <alignment horizontal="left" vertical="center"/>
    </xf>
    <xf numFmtId="0" fontId="30" fillId="0" borderId="53" xfId="0" applyFont="1" applyBorder="1" applyAlignment="1">
      <alignment horizontal="left" vertical="center"/>
    </xf>
    <xf numFmtId="0" fontId="30" fillId="0" borderId="50" xfId="0" applyFont="1" applyBorder="1" applyAlignment="1">
      <alignment horizontal="left" vertical="center"/>
    </xf>
    <xf numFmtId="180" fontId="30" fillId="3" borderId="2" xfId="1" applyNumberFormat="1" applyFont="1" applyFill="1" applyBorder="1" applyAlignment="1">
      <alignment vertical="center" shrinkToFit="1"/>
    </xf>
    <xf numFmtId="180" fontId="30" fillId="3" borderId="3" xfId="1" applyNumberFormat="1" applyFont="1" applyFill="1" applyBorder="1" applyAlignment="1">
      <alignment vertical="center" shrinkToFit="1"/>
    </xf>
    <xf numFmtId="180" fontId="30" fillId="3" borderId="17" xfId="1" applyNumberFormat="1" applyFont="1" applyFill="1" applyBorder="1" applyAlignment="1">
      <alignment vertical="center" shrinkToFit="1"/>
    </xf>
    <xf numFmtId="0" fontId="30" fillId="0" borderId="19" xfId="0" applyFont="1" applyBorder="1" applyAlignment="1">
      <alignment horizontal="left" vertical="center" shrinkToFit="1"/>
    </xf>
    <xf numFmtId="0" fontId="30" fillId="0" borderId="3" xfId="0" applyFont="1" applyBorder="1" applyAlignment="1">
      <alignment horizontal="left" vertical="center" shrinkToFit="1"/>
    </xf>
    <xf numFmtId="0" fontId="30" fillId="0" borderId="4" xfId="0" applyFont="1" applyBorder="1" applyAlignment="1">
      <alignment horizontal="left" vertical="center" shrinkToFit="1"/>
    </xf>
    <xf numFmtId="180" fontId="30" fillId="3" borderId="1" xfId="1" applyNumberFormat="1" applyFont="1" applyFill="1" applyBorder="1" applyAlignment="1">
      <alignment vertical="center" shrinkToFit="1"/>
    </xf>
    <xf numFmtId="180" fontId="30" fillId="3" borderId="41" xfId="1" applyNumberFormat="1" applyFont="1" applyFill="1" applyBorder="1" applyAlignment="1">
      <alignment vertical="center" shrinkToFit="1"/>
    </xf>
    <xf numFmtId="0" fontId="30" fillId="2" borderId="152" xfId="0" applyFont="1" applyFill="1" applyBorder="1" applyAlignment="1">
      <alignment horizontal="left" vertical="center" shrinkToFit="1"/>
    </xf>
    <xf numFmtId="0" fontId="30" fillId="0" borderId="28" xfId="0" applyFont="1" applyBorder="1" applyAlignment="1">
      <alignment horizontal="left" vertical="center" shrinkToFit="1"/>
    </xf>
    <xf numFmtId="0" fontId="30" fillId="0" borderId="14" xfId="0" applyFont="1" applyBorder="1" applyAlignment="1">
      <alignment horizontal="left" vertical="center" shrinkToFit="1"/>
    </xf>
    <xf numFmtId="0" fontId="30" fillId="0" borderId="46" xfId="0" applyFont="1" applyBorder="1" applyAlignment="1">
      <alignment horizontal="left" vertical="center" shrinkToFit="1"/>
    </xf>
    <xf numFmtId="0" fontId="30" fillId="0" borderId="2" xfId="0" applyFont="1" applyBorder="1" applyAlignment="1">
      <alignment horizontal="left" vertical="center" shrinkToFit="1"/>
    </xf>
    <xf numFmtId="180" fontId="30" fillId="3" borderId="28" xfId="0" applyNumberFormat="1" applyFont="1" applyFill="1" applyBorder="1" applyAlignment="1">
      <alignment horizontal="right" vertical="center"/>
    </xf>
    <xf numFmtId="180" fontId="30" fillId="3" borderId="14" xfId="0" applyNumberFormat="1" applyFont="1" applyFill="1" applyBorder="1" applyAlignment="1">
      <alignment horizontal="right" vertical="center"/>
    </xf>
    <xf numFmtId="180" fontId="30" fillId="3" borderId="46" xfId="0" applyNumberFormat="1" applyFont="1" applyFill="1" applyBorder="1" applyAlignment="1">
      <alignment horizontal="right" vertical="center"/>
    </xf>
    <xf numFmtId="181" fontId="30" fillId="3" borderId="2" xfId="1" applyNumberFormat="1" applyFont="1" applyFill="1" applyBorder="1" applyAlignment="1">
      <alignment vertical="center" shrinkToFit="1"/>
    </xf>
    <xf numFmtId="181" fontId="30" fillId="3" borderId="3" xfId="1" applyNumberFormat="1" applyFont="1" applyFill="1" applyBorder="1" applyAlignment="1">
      <alignment vertical="center" shrinkToFit="1"/>
    </xf>
    <xf numFmtId="181" fontId="30" fillId="3" borderId="17" xfId="1" applyNumberFormat="1" applyFont="1" applyFill="1" applyBorder="1" applyAlignment="1">
      <alignment vertical="center" shrinkToFit="1"/>
    </xf>
    <xf numFmtId="177" fontId="30" fillId="3" borderId="48" xfId="0" applyNumberFormat="1" applyFont="1" applyFill="1" applyBorder="1" applyAlignment="1">
      <alignment horizontal="right" vertical="center"/>
    </xf>
    <xf numFmtId="177" fontId="30" fillId="3" borderId="53" xfId="0" applyNumberFormat="1" applyFont="1" applyFill="1" applyBorder="1" applyAlignment="1">
      <alignment horizontal="right" vertical="center"/>
    </xf>
    <xf numFmtId="177" fontId="30" fillId="3" borderId="50" xfId="0" applyNumberFormat="1" applyFont="1" applyFill="1" applyBorder="1" applyAlignment="1">
      <alignment horizontal="right" vertical="center"/>
    </xf>
    <xf numFmtId="177" fontId="30" fillId="3" borderId="99" xfId="0" applyNumberFormat="1" applyFont="1" applyFill="1" applyBorder="1" applyAlignment="1">
      <alignment horizontal="right" vertical="center"/>
    </xf>
    <xf numFmtId="0" fontId="30" fillId="2" borderId="64" xfId="0" applyFont="1" applyFill="1" applyBorder="1" applyAlignment="1">
      <alignment horizontal="center" vertical="center" shrinkToFit="1"/>
    </xf>
    <xf numFmtId="0" fontId="30" fillId="2" borderId="23" xfId="0" applyFont="1" applyFill="1" applyBorder="1" applyAlignment="1">
      <alignment horizontal="center" vertical="center" shrinkToFit="1"/>
    </xf>
    <xf numFmtId="0" fontId="30" fillId="2" borderId="36" xfId="0" applyFont="1" applyFill="1" applyBorder="1" applyAlignment="1">
      <alignment horizontal="center" vertical="center" shrinkToFit="1"/>
    </xf>
    <xf numFmtId="0" fontId="30" fillId="2" borderId="16" xfId="0" applyFont="1" applyFill="1" applyBorder="1" applyAlignment="1">
      <alignment horizontal="center" vertical="center" shrinkToFit="1"/>
    </xf>
    <xf numFmtId="0" fontId="30" fillId="2" borderId="0" xfId="0" applyFont="1" applyFill="1" applyBorder="1" applyAlignment="1">
      <alignment horizontal="center" vertical="center" shrinkToFit="1"/>
    </xf>
    <xf numFmtId="0" fontId="30" fillId="2" borderId="12" xfId="0" applyFont="1" applyFill="1" applyBorder="1" applyAlignment="1">
      <alignment horizontal="center" vertical="center" shrinkToFit="1"/>
    </xf>
    <xf numFmtId="0" fontId="30" fillId="2" borderId="29" xfId="0" applyFont="1" applyFill="1" applyBorder="1" applyAlignment="1">
      <alignment horizontal="center" vertical="center" shrinkToFit="1"/>
    </xf>
    <xf numFmtId="0" fontId="30" fillId="2" borderId="30" xfId="0" applyFont="1" applyFill="1" applyBorder="1" applyAlignment="1">
      <alignment horizontal="center" vertical="center" shrinkToFit="1"/>
    </xf>
    <xf numFmtId="0" fontId="30" fillId="2" borderId="81" xfId="0" applyFont="1" applyFill="1" applyBorder="1" applyAlignment="1">
      <alignment horizontal="center" vertical="center" shrinkToFit="1"/>
    </xf>
    <xf numFmtId="181" fontId="30" fillId="2" borderId="136" xfId="1" applyNumberFormat="1" applyFont="1" applyFill="1" applyBorder="1" applyAlignment="1">
      <alignment horizontal="center" vertical="center" shrinkToFit="1"/>
    </xf>
    <xf numFmtId="181" fontId="30" fillId="2" borderId="137" xfId="1" applyNumberFormat="1" applyFont="1" applyFill="1" applyBorder="1" applyAlignment="1">
      <alignment horizontal="center" vertical="center" shrinkToFit="1"/>
    </xf>
    <xf numFmtId="181" fontId="30" fillId="2" borderId="138" xfId="1" applyNumberFormat="1" applyFont="1" applyFill="1" applyBorder="1" applyAlignment="1">
      <alignment horizontal="center" vertical="center" shrinkToFit="1"/>
    </xf>
    <xf numFmtId="181" fontId="30" fillId="3" borderId="2" xfId="1" applyNumberFormat="1" applyFont="1" applyFill="1" applyBorder="1" applyAlignment="1">
      <alignment horizontal="right" vertical="center" shrinkToFit="1"/>
    </xf>
    <xf numFmtId="181" fontId="30" fillId="3" borderId="3" xfId="1" applyNumberFormat="1" applyFont="1" applyFill="1" applyBorder="1" applyAlignment="1">
      <alignment horizontal="right" vertical="center" shrinkToFit="1"/>
    </xf>
    <xf numFmtId="181" fontId="30" fillId="3" borderId="17" xfId="1" applyNumberFormat="1" applyFont="1" applyFill="1" applyBorder="1" applyAlignment="1">
      <alignment horizontal="right" vertical="center" shrinkToFit="1"/>
    </xf>
    <xf numFmtId="0" fontId="30" fillId="2" borderId="27" xfId="0" applyFont="1" applyFill="1" applyBorder="1" applyAlignment="1">
      <alignment horizontal="center" vertical="center" textRotation="255"/>
    </xf>
    <xf numFmtId="0" fontId="30" fillId="2" borderId="26" xfId="0" applyFont="1" applyFill="1" applyBorder="1" applyAlignment="1">
      <alignment vertical="center" shrinkToFit="1"/>
    </xf>
    <xf numFmtId="0" fontId="30" fillId="2" borderId="20" xfId="0" applyFont="1" applyFill="1" applyBorder="1" applyAlignment="1">
      <alignment vertical="center" shrinkToFit="1"/>
    </xf>
    <xf numFmtId="0" fontId="30" fillId="2" borderId="45" xfId="0" applyFont="1" applyFill="1" applyBorder="1" applyAlignment="1">
      <alignment vertical="center" shrinkToFit="1"/>
    </xf>
    <xf numFmtId="181" fontId="30" fillId="3" borderId="44" xfId="1" applyNumberFormat="1" applyFont="1" applyFill="1" applyBorder="1" applyAlignment="1">
      <alignment vertical="center" shrinkToFit="1"/>
    </xf>
    <xf numFmtId="181" fontId="30" fillId="3" borderId="112" xfId="1" applyNumberFormat="1" applyFont="1" applyFill="1" applyBorder="1" applyAlignment="1">
      <alignment vertical="center" shrinkToFit="1"/>
    </xf>
    <xf numFmtId="181" fontId="30" fillId="3" borderId="38" xfId="1" applyNumberFormat="1" applyFont="1" applyFill="1" applyBorder="1" applyAlignment="1">
      <alignment vertical="center" shrinkToFit="1"/>
    </xf>
    <xf numFmtId="181" fontId="30" fillId="3" borderId="39" xfId="1" applyNumberFormat="1" applyFont="1" applyFill="1" applyBorder="1" applyAlignment="1">
      <alignment vertical="center" shrinkToFit="1"/>
    </xf>
    <xf numFmtId="180" fontId="30" fillId="3" borderId="26" xfId="1" applyNumberFormat="1" applyFont="1" applyFill="1" applyBorder="1" applyAlignment="1">
      <alignment vertical="center" shrinkToFit="1"/>
    </xf>
    <xf numFmtId="180" fontId="30" fillId="3" borderId="20" xfId="1" applyNumberFormat="1" applyFont="1" applyFill="1" applyBorder="1" applyAlignment="1">
      <alignment vertical="center" shrinkToFit="1"/>
    </xf>
    <xf numFmtId="180" fontId="30" fillId="3" borderId="25" xfId="1" applyNumberFormat="1" applyFont="1" applyFill="1" applyBorder="1" applyAlignment="1">
      <alignment vertical="center" shrinkToFit="1"/>
    </xf>
    <xf numFmtId="0" fontId="30" fillId="2" borderId="38" xfId="0" applyFont="1" applyFill="1" applyBorder="1" applyAlignment="1">
      <alignment vertical="center" shrinkToFit="1"/>
    </xf>
    <xf numFmtId="0" fontId="30" fillId="2" borderId="66" xfId="0" applyFont="1" applyFill="1" applyBorder="1" applyAlignment="1">
      <alignment horizontal="center" vertical="center" shrinkToFit="1"/>
    </xf>
    <xf numFmtId="0" fontId="30" fillId="2" borderId="59" xfId="0" applyFont="1" applyFill="1" applyBorder="1" applyAlignment="1">
      <alignment horizontal="center" vertical="center" shrinkToFit="1"/>
    </xf>
    <xf numFmtId="177" fontId="30" fillId="3" borderId="57" xfId="0" applyNumberFormat="1" applyFont="1" applyFill="1" applyBorder="1" applyAlignment="1">
      <alignment horizontal="right" vertical="center" shrinkToFit="1"/>
    </xf>
    <xf numFmtId="177" fontId="30" fillId="3" borderId="58" xfId="0" applyNumberFormat="1" applyFont="1" applyFill="1" applyBorder="1" applyAlignment="1">
      <alignment horizontal="right" vertical="center" shrinkToFit="1"/>
    </xf>
    <xf numFmtId="177" fontId="30" fillId="3" borderId="59" xfId="0" applyNumberFormat="1" applyFont="1" applyFill="1" applyBorder="1" applyAlignment="1">
      <alignment horizontal="right" vertical="center" shrinkToFit="1"/>
    </xf>
    <xf numFmtId="177" fontId="30" fillId="3" borderId="152" xfId="0" applyNumberFormat="1" applyFont="1" applyFill="1" applyBorder="1" applyAlignment="1">
      <alignment horizontal="right" vertical="center" shrinkToFit="1"/>
    </xf>
    <xf numFmtId="177" fontId="30" fillId="3" borderId="153" xfId="0" applyNumberFormat="1" applyFont="1" applyFill="1" applyBorder="1" applyAlignment="1">
      <alignment horizontal="right" vertical="center" shrinkToFit="1"/>
    </xf>
    <xf numFmtId="177" fontId="30" fillId="3" borderId="154" xfId="0" applyNumberFormat="1" applyFont="1" applyFill="1" applyBorder="1" applyAlignment="1">
      <alignment horizontal="right" vertical="center" shrinkToFit="1"/>
    </xf>
    <xf numFmtId="0" fontId="30" fillId="2" borderId="164" xfId="0" applyFont="1" applyFill="1" applyBorder="1" applyAlignment="1">
      <alignment horizontal="center" vertical="center" shrinkToFit="1"/>
    </xf>
    <xf numFmtId="0" fontId="30" fillId="2" borderId="154" xfId="0" applyFont="1" applyFill="1" applyBorder="1" applyAlignment="1">
      <alignment horizontal="center" vertical="center" shrinkToFit="1"/>
    </xf>
    <xf numFmtId="179" fontId="30" fillId="3" borderId="59" xfId="0" applyNumberFormat="1" applyFont="1" applyFill="1" applyBorder="1" applyAlignment="1">
      <alignment horizontal="right" vertical="center" shrinkToFit="1"/>
    </xf>
    <xf numFmtId="0" fontId="30" fillId="2" borderId="35" xfId="0" applyFont="1" applyFill="1" applyBorder="1" applyAlignment="1">
      <alignment horizontal="center" vertical="center" shrinkToFit="1"/>
    </xf>
    <xf numFmtId="0" fontId="30" fillId="2" borderId="73" xfId="0" applyFont="1" applyFill="1" applyBorder="1" applyAlignment="1">
      <alignment horizontal="center" vertical="center" shrinkToFit="1"/>
    </xf>
    <xf numFmtId="179" fontId="30" fillId="3" borderId="154" xfId="0" applyNumberFormat="1" applyFont="1" applyFill="1" applyBorder="1" applyAlignment="1">
      <alignment horizontal="right" vertical="center" shrinkToFit="1"/>
    </xf>
    <xf numFmtId="0" fontId="30" fillId="0" borderId="21" xfId="0" applyFont="1" applyBorder="1" applyAlignment="1">
      <alignment horizontal="center" vertical="center"/>
    </xf>
    <xf numFmtId="0" fontId="30" fillId="0" borderId="20" xfId="0" applyFont="1" applyBorder="1" applyAlignment="1">
      <alignment horizontal="center" vertical="center"/>
    </xf>
    <xf numFmtId="0" fontId="30" fillId="0" borderId="45" xfId="0" applyFont="1" applyBorder="1" applyAlignment="1">
      <alignment horizontal="center" vertical="center"/>
    </xf>
    <xf numFmtId="0" fontId="30" fillId="0" borderId="87" xfId="0" applyFont="1" applyBorder="1" applyAlignment="1">
      <alignment horizontal="center" vertical="center" wrapText="1"/>
    </xf>
    <xf numFmtId="0" fontId="30" fillId="0" borderId="1" xfId="0" applyFont="1" applyBorder="1" applyAlignment="1">
      <alignment horizontal="center" vertical="center" wrapText="1"/>
    </xf>
    <xf numFmtId="0" fontId="30" fillId="2" borderId="48" xfId="0" applyFont="1" applyFill="1" applyBorder="1" applyAlignment="1">
      <alignment horizontal="center" vertical="center"/>
    </xf>
    <xf numFmtId="0" fontId="30" fillId="0" borderId="98" xfId="0" applyFont="1" applyBorder="1" applyAlignment="1">
      <alignment horizontal="center" vertical="center"/>
    </xf>
    <xf numFmtId="0" fontId="30" fillId="0" borderId="99" xfId="0" applyFont="1" applyBorder="1" applyAlignment="1">
      <alignment horizontal="center" vertical="center"/>
    </xf>
    <xf numFmtId="0" fontId="30" fillId="0" borderId="134" xfId="0" applyFont="1" applyBorder="1" applyAlignment="1">
      <alignment horizontal="center" vertical="center"/>
    </xf>
    <xf numFmtId="181" fontId="30" fillId="3" borderId="31" xfId="1" applyNumberFormat="1" applyFont="1" applyFill="1" applyBorder="1" applyAlignment="1">
      <alignment vertical="center" shrinkToFit="1"/>
    </xf>
    <xf numFmtId="181" fontId="30" fillId="3" borderId="115" xfId="1" applyNumberFormat="1" applyFont="1" applyFill="1" applyBorder="1" applyAlignment="1">
      <alignment vertical="center" shrinkToFit="1"/>
    </xf>
    <xf numFmtId="0" fontId="30" fillId="0" borderId="18" xfId="0" applyFont="1" applyBorder="1" applyAlignment="1">
      <alignment horizontal="left" vertical="center" wrapText="1"/>
    </xf>
    <xf numFmtId="0" fontId="30" fillId="0" borderId="6" xfId="0" applyFont="1" applyBorder="1" applyAlignment="1">
      <alignment horizontal="left" vertical="center" wrapText="1"/>
    </xf>
    <xf numFmtId="0" fontId="30" fillId="0" borderId="7" xfId="0" applyFont="1" applyBorder="1" applyAlignment="1">
      <alignment horizontal="left" vertical="center" wrapText="1"/>
    </xf>
    <xf numFmtId="181" fontId="30" fillId="3" borderId="1" xfId="1" applyNumberFormat="1" applyFont="1" applyFill="1" applyBorder="1" applyAlignment="1">
      <alignment vertical="center" shrinkToFit="1"/>
    </xf>
    <xf numFmtId="181" fontId="30" fillId="3" borderId="41" xfId="1" applyNumberFormat="1" applyFont="1" applyFill="1" applyBorder="1" applyAlignment="1">
      <alignment vertical="center" shrinkToFit="1"/>
    </xf>
    <xf numFmtId="3" fontId="30" fillId="2" borderId="1" xfId="0" applyNumberFormat="1" applyFont="1" applyFill="1" applyBorder="1" applyAlignment="1">
      <alignment horizontal="left" vertical="center" shrinkToFit="1"/>
    </xf>
    <xf numFmtId="0" fontId="30" fillId="2" borderId="11" xfId="0" applyFont="1" applyFill="1" applyBorder="1" applyAlignment="1">
      <alignment horizontal="center" vertical="center" textRotation="255" shrinkToFit="1"/>
    </xf>
    <xf numFmtId="0" fontId="30" fillId="2" borderId="8" xfId="0" applyFont="1" applyFill="1" applyBorder="1" applyAlignment="1">
      <alignment horizontal="center" vertical="center" textRotation="255" shrinkToFit="1"/>
    </xf>
    <xf numFmtId="3" fontId="30" fillId="2" borderId="132" xfId="0" applyNumberFormat="1" applyFont="1" applyFill="1" applyBorder="1" applyAlignment="1">
      <alignment horizontal="left" vertical="center" shrinkToFit="1"/>
    </xf>
    <xf numFmtId="3" fontId="30" fillId="2" borderId="31" xfId="0" applyNumberFormat="1" applyFont="1" applyFill="1" applyBorder="1" applyAlignment="1">
      <alignment horizontal="left" vertical="center" shrinkToFit="1"/>
    </xf>
    <xf numFmtId="0" fontId="30" fillId="2" borderId="32" xfId="0" applyFont="1" applyFill="1" applyBorder="1" applyAlignment="1">
      <alignment vertical="center" shrinkToFit="1"/>
    </xf>
    <xf numFmtId="0" fontId="30" fillId="2" borderId="1" xfId="0" applyFont="1" applyFill="1" applyBorder="1" applyAlignment="1">
      <alignment vertical="center" shrinkToFit="1"/>
    </xf>
    <xf numFmtId="179" fontId="30" fillId="3" borderId="70" xfId="0" applyNumberFormat="1" applyFont="1" applyFill="1" applyBorder="1" applyAlignment="1">
      <alignment horizontal="right" vertical="center" shrinkToFit="1"/>
    </xf>
    <xf numFmtId="179" fontId="30" fillId="3" borderId="72" xfId="0" applyNumberFormat="1" applyFont="1" applyFill="1" applyBorder="1" applyAlignment="1">
      <alignment horizontal="right" vertical="center" shrinkToFit="1"/>
    </xf>
    <xf numFmtId="179" fontId="30" fillId="3" borderId="82" xfId="0" applyNumberFormat="1" applyFont="1" applyFill="1" applyBorder="1" applyAlignment="1">
      <alignment horizontal="right" vertical="center" shrinkToFit="1"/>
    </xf>
    <xf numFmtId="3" fontId="30" fillId="2" borderId="32" xfId="0" applyNumberFormat="1" applyFont="1" applyFill="1" applyBorder="1" applyAlignment="1">
      <alignment horizontal="left" vertical="center" shrinkToFit="1"/>
    </xf>
    <xf numFmtId="0" fontId="30" fillId="0" borderId="63" xfId="0" applyFont="1" applyBorder="1" applyAlignment="1">
      <alignment vertical="center" shrinkToFit="1"/>
    </xf>
    <xf numFmtId="0" fontId="30" fillId="0" borderId="9" xfId="0" applyFont="1" applyBorder="1" applyAlignment="1">
      <alignment vertical="center" shrinkToFit="1"/>
    </xf>
    <xf numFmtId="0" fontId="30" fillId="0" borderId="10" xfId="0" applyFont="1" applyBorder="1" applyAlignment="1">
      <alignment vertical="center" shrinkToFit="1"/>
    </xf>
    <xf numFmtId="180" fontId="30" fillId="3" borderId="2" xfId="0" applyNumberFormat="1" applyFont="1" applyFill="1" applyBorder="1" applyAlignment="1">
      <alignment vertical="center"/>
    </xf>
    <xf numFmtId="180" fontId="30" fillId="3" borderId="3" xfId="0" applyNumberFormat="1" applyFont="1" applyFill="1" applyBorder="1" applyAlignment="1">
      <alignment vertical="center"/>
    </xf>
    <xf numFmtId="180" fontId="30" fillId="3" borderId="17" xfId="0" applyNumberFormat="1" applyFont="1" applyFill="1" applyBorder="1" applyAlignment="1">
      <alignment vertical="center"/>
    </xf>
    <xf numFmtId="0" fontId="30" fillId="0" borderId="51" xfId="0" applyFont="1" applyBorder="1" applyAlignment="1">
      <alignment vertical="center" shrinkToFit="1"/>
    </xf>
    <xf numFmtId="0" fontId="30" fillId="0" borderId="31" xfId="0" applyFont="1" applyBorder="1" applyAlignment="1">
      <alignment vertical="center" shrinkToFit="1"/>
    </xf>
    <xf numFmtId="0" fontId="30" fillId="2" borderId="2" xfId="0" applyFont="1" applyFill="1" applyBorder="1" applyAlignment="1">
      <alignment horizontal="left" vertical="center" shrinkToFit="1"/>
    </xf>
    <xf numFmtId="0" fontId="30" fillId="2" borderId="3" xfId="0" applyFont="1" applyFill="1" applyBorder="1" applyAlignment="1">
      <alignment horizontal="left" vertical="center" shrinkToFit="1"/>
    </xf>
    <xf numFmtId="0" fontId="30" fillId="2" borderId="4" xfId="0" applyFont="1" applyFill="1" applyBorder="1" applyAlignment="1">
      <alignment horizontal="left" vertical="center" shrinkToFit="1"/>
    </xf>
    <xf numFmtId="0" fontId="30" fillId="2" borderId="26" xfId="0" applyFont="1" applyFill="1" applyBorder="1" applyAlignment="1">
      <alignment horizontal="center" vertical="center" shrinkToFit="1"/>
    </xf>
    <xf numFmtId="0" fontId="30" fillId="2" borderId="45" xfId="0" applyFont="1" applyFill="1" applyBorder="1" applyAlignment="1">
      <alignment horizontal="center" vertical="center" shrinkToFit="1"/>
    </xf>
    <xf numFmtId="0" fontId="30" fillId="0" borderId="26" xfId="0" applyFont="1" applyFill="1" applyBorder="1" applyAlignment="1">
      <alignment horizontal="center" vertical="center" shrinkToFit="1"/>
    </xf>
    <xf numFmtId="0" fontId="30" fillId="0" borderId="25" xfId="0" applyFont="1" applyFill="1" applyBorder="1" applyAlignment="1">
      <alignment horizontal="center" vertical="center" shrinkToFit="1"/>
    </xf>
    <xf numFmtId="0" fontId="30" fillId="3" borderId="111" xfId="0" applyFont="1" applyFill="1" applyBorder="1" applyAlignment="1">
      <alignment horizontal="right" vertical="center"/>
    </xf>
    <xf numFmtId="0" fontId="30" fillId="3" borderId="49" xfId="0" applyFont="1" applyFill="1" applyBorder="1" applyAlignment="1">
      <alignment horizontal="right" vertical="center"/>
    </xf>
    <xf numFmtId="0" fontId="30" fillId="0" borderId="18" xfId="0" applyFont="1" applyBorder="1" applyAlignment="1">
      <alignment vertical="center"/>
    </xf>
    <xf numFmtId="0" fontId="30" fillId="0" borderId="6" xfId="0" applyFont="1" applyBorder="1" applyAlignment="1">
      <alignment vertical="center"/>
    </xf>
    <xf numFmtId="0" fontId="30" fillId="0" borderId="7" xfId="0" applyFont="1" applyBorder="1" applyAlignment="1">
      <alignment vertical="center"/>
    </xf>
    <xf numFmtId="179" fontId="30" fillId="3" borderId="11" xfId="0" applyNumberFormat="1" applyFont="1" applyFill="1" applyBorder="1" applyAlignment="1">
      <alignment horizontal="right" vertical="center" shrinkToFit="1"/>
    </xf>
    <xf numFmtId="179" fontId="30" fillId="3" borderId="0" xfId="0" applyNumberFormat="1" applyFont="1" applyFill="1" applyBorder="1" applyAlignment="1">
      <alignment horizontal="right" vertical="center" shrinkToFit="1"/>
    </xf>
    <xf numFmtId="179" fontId="30" fillId="3" borderId="139" xfId="0" applyNumberFormat="1" applyFont="1" applyFill="1" applyBorder="1" applyAlignment="1">
      <alignment horizontal="right" vertical="center" shrinkToFit="1"/>
    </xf>
    <xf numFmtId="180" fontId="30" fillId="3" borderId="111" xfId="0" applyNumberFormat="1" applyFont="1" applyFill="1" applyBorder="1" applyAlignment="1">
      <alignment horizontal="right" vertical="center"/>
    </xf>
    <xf numFmtId="180" fontId="30" fillId="3" borderId="53" xfId="0" applyNumberFormat="1" applyFont="1" applyFill="1" applyBorder="1" applyAlignment="1">
      <alignment horizontal="right" vertical="center"/>
    </xf>
    <xf numFmtId="180" fontId="30" fillId="3" borderId="49" xfId="0" applyNumberFormat="1" applyFont="1" applyFill="1" applyBorder="1" applyAlignment="1">
      <alignment horizontal="right" vertical="center"/>
    </xf>
    <xf numFmtId="0" fontId="30" fillId="2" borderId="18" xfId="0" applyFont="1" applyFill="1" applyBorder="1" applyAlignment="1">
      <alignment horizontal="center" vertical="center" wrapText="1" shrinkToFit="1"/>
    </xf>
    <xf numFmtId="0" fontId="30" fillId="2" borderId="6" xfId="0" applyFont="1" applyFill="1" applyBorder="1" applyAlignment="1">
      <alignment horizontal="center" vertical="center" shrinkToFit="1"/>
    </xf>
    <xf numFmtId="0" fontId="30" fillId="2" borderId="7" xfId="0" applyFont="1" applyFill="1" applyBorder="1" applyAlignment="1">
      <alignment horizontal="center" vertical="center" shrinkToFit="1"/>
    </xf>
    <xf numFmtId="0" fontId="30" fillId="2" borderId="63" xfId="0" applyFont="1" applyFill="1" applyBorder="1" applyAlignment="1">
      <alignment horizontal="center" vertical="center" shrinkToFit="1"/>
    </xf>
    <xf numFmtId="0" fontId="30" fillId="2" borderId="9" xfId="0" applyFont="1" applyFill="1" applyBorder="1" applyAlignment="1">
      <alignment horizontal="center" vertical="center" shrinkToFit="1"/>
    </xf>
    <xf numFmtId="0" fontId="30" fillId="2" borderId="10" xfId="0" applyFont="1" applyFill="1" applyBorder="1" applyAlignment="1">
      <alignment horizontal="center" vertical="center" shrinkToFit="1"/>
    </xf>
    <xf numFmtId="0" fontId="30" fillId="0" borderId="45" xfId="0" applyFont="1" applyBorder="1" applyAlignment="1">
      <alignment horizontal="left" vertical="center" shrinkToFit="1"/>
    </xf>
    <xf numFmtId="177" fontId="30" fillId="3" borderId="26" xfId="0" applyNumberFormat="1" applyFont="1" applyFill="1" applyBorder="1" applyAlignment="1">
      <alignment horizontal="right" vertical="center"/>
    </xf>
    <xf numFmtId="177" fontId="30" fillId="3" borderId="20" xfId="0" applyNumberFormat="1" applyFont="1" applyFill="1" applyBorder="1" applyAlignment="1">
      <alignment horizontal="right" vertical="center"/>
    </xf>
    <xf numFmtId="177" fontId="30" fillId="3" borderId="25" xfId="0" applyNumberFormat="1" applyFont="1" applyFill="1" applyBorder="1" applyAlignment="1">
      <alignment horizontal="right" vertical="center"/>
    </xf>
    <xf numFmtId="0" fontId="30" fillId="2" borderId="2" xfId="0" applyFont="1" applyFill="1" applyBorder="1" applyAlignment="1">
      <alignment vertical="center" shrinkToFit="1"/>
    </xf>
    <xf numFmtId="0" fontId="30" fillId="2" borderId="3" xfId="0" applyFont="1" applyFill="1" applyBorder="1" applyAlignment="1">
      <alignment vertical="center" shrinkToFit="1"/>
    </xf>
    <xf numFmtId="0" fontId="30" fillId="2" borderId="4" xfId="0" applyFont="1" applyFill="1" applyBorder="1" applyAlignment="1">
      <alignment vertical="center" shrinkToFit="1"/>
    </xf>
    <xf numFmtId="0" fontId="30" fillId="2" borderId="166" xfId="0" applyFont="1" applyFill="1" applyBorder="1" applyAlignment="1">
      <alignment horizontal="left" vertical="center" shrinkToFit="1"/>
    </xf>
    <xf numFmtId="0" fontId="30" fillId="2" borderId="75" xfId="0" applyFont="1" applyFill="1" applyBorder="1" applyAlignment="1">
      <alignment horizontal="left" vertical="center" shrinkToFit="1"/>
    </xf>
    <xf numFmtId="0" fontId="30" fillId="2" borderId="11" xfId="0" applyFont="1" applyFill="1" applyBorder="1" applyAlignment="1">
      <alignment vertical="center" shrinkToFit="1"/>
    </xf>
    <xf numFmtId="0" fontId="30" fillId="2" borderId="0" xfId="0" applyFont="1" applyFill="1" applyBorder="1" applyAlignment="1">
      <alignment vertical="center" shrinkToFit="1"/>
    </xf>
    <xf numFmtId="0" fontId="30" fillId="2" borderId="12" xfId="0" applyFont="1" applyFill="1" applyBorder="1" applyAlignment="1">
      <alignment vertical="center" shrinkToFit="1"/>
    </xf>
    <xf numFmtId="177" fontId="30" fillId="3" borderId="26" xfId="0" applyNumberFormat="1" applyFont="1" applyFill="1" applyBorder="1" applyAlignment="1">
      <alignment horizontal="right" vertical="center" shrinkToFit="1"/>
    </xf>
    <xf numFmtId="177" fontId="30" fillId="3" borderId="20" xfId="0" applyNumberFormat="1" applyFont="1" applyFill="1" applyBorder="1" applyAlignment="1">
      <alignment horizontal="right" vertical="center" shrinkToFit="1"/>
    </xf>
    <xf numFmtId="177" fontId="30" fillId="3" borderId="45" xfId="0" applyNumberFormat="1" applyFont="1" applyFill="1" applyBorder="1" applyAlignment="1">
      <alignment horizontal="right" vertical="center" shrinkToFit="1"/>
    </xf>
    <xf numFmtId="0" fontId="30" fillId="0" borderId="57" xfId="0" applyFont="1" applyBorder="1" applyAlignment="1">
      <alignment vertical="center" shrinkToFit="1"/>
    </xf>
    <xf numFmtId="0" fontId="30" fillId="0" borderId="58" xfId="0" applyFont="1" applyBorder="1" applyAlignment="1">
      <alignment vertical="center" shrinkToFit="1"/>
    </xf>
    <xf numFmtId="0" fontId="30" fillId="0" borderId="59" xfId="0" applyFont="1" applyBorder="1" applyAlignment="1">
      <alignment vertical="center" shrinkToFit="1"/>
    </xf>
    <xf numFmtId="0" fontId="30" fillId="2" borderId="68" xfId="0" applyFont="1" applyFill="1" applyBorder="1" applyAlignment="1">
      <alignment horizontal="center" vertical="center" shrinkToFit="1"/>
    </xf>
    <xf numFmtId="0" fontId="30" fillId="2" borderId="62" xfId="0" applyFont="1" applyFill="1" applyBorder="1" applyAlignment="1">
      <alignment horizontal="center" vertical="center" shrinkToFit="1"/>
    </xf>
    <xf numFmtId="0" fontId="30" fillId="2" borderId="21" xfId="0" applyFont="1" applyFill="1" applyBorder="1" applyAlignment="1">
      <alignment horizontal="center" vertical="center" shrinkToFit="1"/>
    </xf>
    <xf numFmtId="0" fontId="30" fillId="2" borderId="20" xfId="0" applyFont="1" applyFill="1" applyBorder="1" applyAlignment="1">
      <alignment horizontal="center" vertical="center" shrinkToFit="1"/>
    </xf>
    <xf numFmtId="0" fontId="30" fillId="2" borderId="13" xfId="0" applyFont="1" applyFill="1" applyBorder="1" applyAlignment="1">
      <alignment horizontal="center" vertical="center" shrinkToFit="1"/>
    </xf>
    <xf numFmtId="0" fontId="30" fillId="2" borderId="46" xfId="0" applyFont="1" applyFill="1" applyBorder="1" applyAlignment="1">
      <alignment horizontal="center" vertical="center" shrinkToFit="1"/>
    </xf>
    <xf numFmtId="0" fontId="30" fillId="2" borderId="28" xfId="0" applyFont="1" applyFill="1" applyBorder="1" applyAlignment="1">
      <alignment horizontal="center" vertical="center" shrinkToFit="1"/>
    </xf>
    <xf numFmtId="0" fontId="30" fillId="2" borderId="14" xfId="0" applyFont="1" applyFill="1" applyBorder="1" applyAlignment="1">
      <alignment horizontal="center" vertical="center" shrinkToFit="1"/>
    </xf>
    <xf numFmtId="179" fontId="30" fillId="3" borderId="26" xfId="0" applyNumberFormat="1" applyFont="1" applyFill="1" applyBorder="1" applyAlignment="1">
      <alignment horizontal="right" vertical="center" shrinkToFit="1"/>
    </xf>
    <xf numFmtId="179" fontId="30" fillId="3" borderId="25" xfId="0" applyNumberFormat="1" applyFont="1" applyFill="1" applyBorder="1" applyAlignment="1">
      <alignment horizontal="right" vertical="center" shrinkToFit="1"/>
    </xf>
    <xf numFmtId="179" fontId="30" fillId="3" borderId="12" xfId="0" applyNumberFormat="1" applyFont="1" applyFill="1" applyBorder="1" applyAlignment="1">
      <alignment horizontal="right" vertical="center" shrinkToFit="1"/>
    </xf>
    <xf numFmtId="181" fontId="30" fillId="3" borderId="26" xfId="1" applyNumberFormat="1" applyFont="1" applyFill="1" applyBorder="1" applyAlignment="1">
      <alignment horizontal="right" vertical="center" shrinkToFit="1"/>
    </xf>
    <xf numFmtId="181" fontId="30" fillId="3" borderId="20" xfId="1" applyNumberFormat="1" applyFont="1" applyFill="1" applyBorder="1" applyAlignment="1">
      <alignment horizontal="right" vertical="center" shrinkToFit="1"/>
    </xf>
    <xf numFmtId="181" fontId="30" fillId="3" borderId="25" xfId="1" applyNumberFormat="1" applyFont="1" applyFill="1" applyBorder="1" applyAlignment="1">
      <alignment horizontal="right" vertical="center" shrinkToFit="1"/>
    </xf>
    <xf numFmtId="0" fontId="30" fillId="0" borderId="2" xfId="0" applyFont="1" applyBorder="1" applyAlignment="1">
      <alignment vertical="center" shrinkToFit="1"/>
    </xf>
    <xf numFmtId="0" fontId="30" fillId="0" borderId="18"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63"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10" xfId="0" applyFont="1" applyBorder="1" applyAlignment="1">
      <alignment horizontal="center" vertical="center" wrapText="1"/>
    </xf>
    <xf numFmtId="179" fontId="30" fillId="3" borderId="45" xfId="0" applyNumberFormat="1" applyFont="1" applyFill="1" applyBorder="1" applyAlignment="1">
      <alignment horizontal="right" vertical="center" shrinkToFit="1"/>
    </xf>
    <xf numFmtId="0" fontId="30" fillId="2" borderId="15" xfId="0" applyFont="1" applyFill="1" applyBorder="1" applyAlignment="1">
      <alignment horizontal="center" vertical="center" shrinkToFit="1"/>
    </xf>
    <xf numFmtId="0" fontId="30" fillId="2" borderId="18" xfId="0" applyFont="1" applyFill="1" applyBorder="1" applyAlignment="1">
      <alignment horizontal="center" vertical="center" shrinkToFit="1"/>
    </xf>
    <xf numFmtId="0" fontId="30" fillId="2" borderId="52" xfId="0" applyFont="1" applyFill="1" applyBorder="1" applyAlignment="1">
      <alignment horizontal="center" vertical="center" shrinkToFit="1"/>
    </xf>
    <xf numFmtId="0" fontId="30" fillId="2" borderId="44" xfId="0" applyFont="1" applyFill="1" applyBorder="1" applyAlignment="1">
      <alignment horizontal="center" vertical="center" shrinkToFit="1"/>
    </xf>
    <xf numFmtId="180" fontId="30" fillId="3" borderId="1" xfId="0" applyNumberFormat="1" applyFont="1" applyFill="1" applyBorder="1" applyAlignment="1">
      <alignment horizontal="right" vertical="center" wrapText="1" shrinkToFit="1"/>
    </xf>
    <xf numFmtId="180" fontId="30" fillId="3" borderId="44" xfId="0" applyNumberFormat="1" applyFont="1" applyFill="1" applyBorder="1" applyAlignment="1">
      <alignment horizontal="right" vertical="center" wrapText="1" shrinkToFit="1"/>
    </xf>
    <xf numFmtId="38" fontId="30" fillId="0" borderId="28" xfId="1" applyFont="1" applyBorder="1" applyAlignment="1">
      <alignment horizontal="center" vertical="center"/>
    </xf>
    <xf numFmtId="38" fontId="30" fillId="0" borderId="14" xfId="1" applyFont="1" applyBorder="1" applyAlignment="1">
      <alignment horizontal="center" vertical="center"/>
    </xf>
    <xf numFmtId="38" fontId="30" fillId="0" borderId="15" xfId="1" applyFont="1" applyBorder="1" applyAlignment="1">
      <alignment horizontal="center" vertical="center"/>
    </xf>
    <xf numFmtId="180" fontId="30" fillId="3" borderId="1" xfId="1" applyNumberFormat="1" applyFont="1" applyFill="1" applyBorder="1" applyAlignment="1">
      <alignment horizontal="right" vertical="center" shrinkToFit="1"/>
    </xf>
    <xf numFmtId="180" fontId="30" fillId="3" borderId="41" xfId="1" applyNumberFormat="1" applyFont="1" applyFill="1" applyBorder="1" applyAlignment="1">
      <alignment horizontal="right" vertical="center" shrinkToFit="1"/>
    </xf>
    <xf numFmtId="0" fontId="30" fillId="0" borderId="64" xfId="0" applyFont="1" applyBorder="1" applyAlignment="1">
      <alignment vertical="center" shrinkToFit="1"/>
    </xf>
    <xf numFmtId="0" fontId="30" fillId="0" borderId="23" xfId="0" applyFont="1" applyBorder="1" applyAlignment="1">
      <alignment vertical="center" shrinkToFit="1"/>
    </xf>
    <xf numFmtId="0" fontId="30" fillId="0" borderId="36" xfId="0" applyFont="1" applyBorder="1" applyAlignment="1">
      <alignment vertical="center" shrinkToFit="1"/>
    </xf>
    <xf numFmtId="177" fontId="30" fillId="3" borderId="54" xfId="0" applyNumberFormat="1" applyFont="1" applyFill="1" applyBorder="1" applyAlignment="1">
      <alignment horizontal="right" vertical="center"/>
    </xf>
    <xf numFmtId="177" fontId="30" fillId="3" borderId="55" xfId="0" applyNumberFormat="1" applyFont="1" applyFill="1" applyBorder="1" applyAlignment="1">
      <alignment horizontal="right" vertical="center"/>
    </xf>
    <xf numFmtId="177" fontId="30" fillId="3" borderId="65" xfId="0" applyNumberFormat="1" applyFont="1" applyFill="1" applyBorder="1" applyAlignment="1">
      <alignment horizontal="right" vertical="center"/>
    </xf>
    <xf numFmtId="177" fontId="30" fillId="3" borderId="5" xfId="0" applyNumberFormat="1" applyFont="1" applyFill="1" applyBorder="1" applyAlignment="1">
      <alignment horizontal="right" vertical="center"/>
    </xf>
    <xf numFmtId="177" fontId="30" fillId="3" borderId="6" xfId="0" applyNumberFormat="1" applyFont="1" applyFill="1" applyBorder="1" applyAlignment="1">
      <alignment horizontal="right" vertical="center"/>
    </xf>
    <xf numFmtId="177" fontId="30" fillId="3" borderId="47" xfId="0" applyNumberFormat="1" applyFont="1" applyFill="1" applyBorder="1" applyAlignment="1">
      <alignment horizontal="right" vertical="center"/>
    </xf>
    <xf numFmtId="177" fontId="30" fillId="3" borderId="57" xfId="0" applyNumberFormat="1" applyFont="1" applyFill="1" applyBorder="1" applyAlignment="1">
      <alignment horizontal="right" vertical="center"/>
    </xf>
    <xf numFmtId="177" fontId="30" fillId="3" borderId="58" xfId="0" applyNumberFormat="1" applyFont="1" applyFill="1" applyBorder="1" applyAlignment="1">
      <alignment horizontal="right" vertical="center"/>
    </xf>
    <xf numFmtId="177" fontId="30" fillId="3" borderId="67" xfId="0" applyNumberFormat="1" applyFont="1" applyFill="1" applyBorder="1" applyAlignment="1">
      <alignment horizontal="right" vertical="center"/>
    </xf>
    <xf numFmtId="0" fontId="30" fillId="0" borderId="13" xfId="0" applyFont="1" applyBorder="1" applyAlignment="1">
      <alignment horizontal="center" vertical="center"/>
    </xf>
    <xf numFmtId="0" fontId="30" fillId="0" borderId="14" xfId="0" applyFont="1" applyBorder="1" applyAlignment="1">
      <alignment horizontal="center" vertical="center"/>
    </xf>
    <xf numFmtId="0" fontId="30" fillId="0" borderId="46" xfId="0" applyFont="1" applyBorder="1" applyAlignment="1">
      <alignment horizontal="center" vertical="center"/>
    </xf>
    <xf numFmtId="0" fontId="30" fillId="0" borderId="35" xfId="0" applyFont="1" applyBorder="1" applyAlignment="1">
      <alignment horizontal="center" vertical="center"/>
    </xf>
    <xf numFmtId="0" fontId="30" fillId="0" borderId="23" xfId="0" applyFont="1" applyBorder="1" applyAlignment="1">
      <alignment horizontal="center" vertical="center"/>
    </xf>
    <xf numFmtId="0" fontId="30" fillId="0" borderId="24" xfId="0" applyFont="1" applyBorder="1" applyAlignment="1">
      <alignment horizontal="center" vertical="center"/>
    </xf>
    <xf numFmtId="180" fontId="30" fillId="3" borderId="1" xfId="0" applyNumberFormat="1" applyFont="1" applyFill="1" applyBorder="1" applyAlignment="1">
      <alignment horizontal="right" vertical="center" shrinkToFit="1"/>
    </xf>
    <xf numFmtId="0" fontId="30" fillId="2" borderId="87" xfId="0" applyFont="1" applyFill="1" applyBorder="1" applyAlignment="1">
      <alignment horizontal="center" vertical="center" shrinkToFit="1"/>
    </xf>
    <xf numFmtId="0" fontId="30" fillId="2" borderId="1" xfId="0" applyFont="1" applyFill="1" applyBorder="1" applyAlignment="1">
      <alignment horizontal="center" vertical="center" shrinkToFit="1"/>
    </xf>
    <xf numFmtId="0" fontId="30" fillId="2" borderId="35" xfId="0" applyFont="1" applyFill="1" applyBorder="1" applyAlignment="1">
      <alignment horizontal="center" vertical="center" wrapText="1" shrinkToFit="1"/>
    </xf>
    <xf numFmtId="0" fontId="30" fillId="2" borderId="23" xfId="0" applyFont="1" applyFill="1" applyBorder="1" applyAlignment="1">
      <alignment horizontal="center" vertical="center" wrapText="1" shrinkToFit="1"/>
    </xf>
    <xf numFmtId="0" fontId="30" fillId="2" borderId="36" xfId="0" applyFont="1" applyFill="1" applyBorder="1" applyAlignment="1">
      <alignment horizontal="center" vertical="center" wrapText="1" shrinkToFit="1"/>
    </xf>
    <xf numFmtId="0" fontId="30" fillId="2" borderId="8" xfId="0" applyFont="1" applyFill="1" applyBorder="1" applyAlignment="1">
      <alignment horizontal="center" vertical="center" wrapText="1" shrinkToFit="1"/>
    </xf>
    <xf numFmtId="0" fontId="30" fillId="2" borderId="9" xfId="0" applyFont="1" applyFill="1" applyBorder="1" applyAlignment="1">
      <alignment horizontal="center" vertical="center" wrapText="1" shrinkToFit="1"/>
    </xf>
    <xf numFmtId="0" fontId="30" fillId="2" borderId="10" xfId="0" applyFont="1" applyFill="1" applyBorder="1" applyAlignment="1">
      <alignment horizontal="center" vertical="center" wrapText="1" shrinkToFit="1"/>
    </xf>
    <xf numFmtId="0" fontId="30" fillId="2" borderId="8" xfId="0" applyFont="1" applyFill="1" applyBorder="1" applyAlignment="1">
      <alignment horizontal="center" vertical="center" shrinkToFit="1"/>
    </xf>
    <xf numFmtId="0" fontId="30" fillId="0" borderId="1" xfId="0" applyFont="1" applyFill="1" applyBorder="1" applyAlignment="1">
      <alignment horizontal="center" vertical="center"/>
    </xf>
    <xf numFmtId="0" fontId="30" fillId="0" borderId="41" xfId="0" applyFont="1" applyFill="1" applyBorder="1" applyAlignment="1">
      <alignment horizontal="center" vertical="center"/>
    </xf>
    <xf numFmtId="0" fontId="30" fillId="0" borderId="38" xfId="0" applyFont="1" applyBorder="1" applyAlignment="1">
      <alignment horizontal="center" vertical="center" shrinkToFit="1"/>
    </xf>
    <xf numFmtId="0" fontId="30" fillId="0" borderId="39" xfId="0" applyFont="1" applyBorder="1" applyAlignment="1">
      <alignment horizontal="center" vertical="center" shrinkToFit="1"/>
    </xf>
    <xf numFmtId="180" fontId="30" fillId="3" borderId="2" xfId="0" applyNumberFormat="1" applyFont="1" applyFill="1" applyBorder="1" applyAlignment="1">
      <alignment horizontal="right" vertical="center" shrinkToFit="1"/>
    </xf>
    <xf numFmtId="180" fontId="30" fillId="3" borderId="3" xfId="0" applyNumberFormat="1" applyFont="1" applyFill="1" applyBorder="1" applyAlignment="1">
      <alignment horizontal="right" vertical="center" shrinkToFit="1"/>
    </xf>
    <xf numFmtId="180" fontId="30" fillId="3" borderId="4" xfId="0" applyNumberFormat="1" applyFont="1" applyFill="1" applyBorder="1" applyAlignment="1">
      <alignment horizontal="right" vertical="center" shrinkToFit="1"/>
    </xf>
    <xf numFmtId="0" fontId="30" fillId="0" borderId="1" xfId="0" applyFont="1" applyBorder="1" applyAlignment="1">
      <alignment horizontal="center" vertical="center" shrinkToFit="1"/>
    </xf>
    <xf numFmtId="180" fontId="30" fillId="3" borderId="1" xfId="0" applyNumberFormat="1" applyFont="1" applyFill="1" applyBorder="1" applyAlignment="1">
      <alignment horizontal="right" vertical="center"/>
    </xf>
    <xf numFmtId="180" fontId="30" fillId="3" borderId="41" xfId="0" applyNumberFormat="1" applyFont="1" applyFill="1" applyBorder="1" applyAlignment="1">
      <alignment horizontal="right" vertical="center"/>
    </xf>
    <xf numFmtId="180" fontId="30" fillId="3" borderId="44" xfId="0" applyNumberFormat="1" applyFont="1" applyFill="1" applyBorder="1" applyAlignment="1">
      <alignment horizontal="right" vertical="center" shrinkToFit="1"/>
    </xf>
    <xf numFmtId="0" fontId="30" fillId="0" borderId="64" xfId="0" applyFont="1" applyBorder="1" applyAlignment="1">
      <alignment horizontal="left" vertical="center"/>
    </xf>
    <xf numFmtId="0" fontId="30" fillId="0" borderId="23" xfId="0" applyFont="1" applyBorder="1" applyAlignment="1">
      <alignment horizontal="left" vertical="center"/>
    </xf>
    <xf numFmtId="0" fontId="30" fillId="0" borderId="36" xfId="0" applyFont="1" applyBorder="1" applyAlignment="1">
      <alignment horizontal="left" vertical="center"/>
    </xf>
    <xf numFmtId="0" fontId="30" fillId="0" borderId="36" xfId="0" applyFont="1" applyBorder="1" applyAlignment="1">
      <alignment horizontal="center" vertical="center"/>
    </xf>
    <xf numFmtId="180" fontId="30" fillId="3" borderId="26" xfId="0" applyNumberFormat="1" applyFont="1" applyFill="1" applyBorder="1" applyAlignment="1">
      <alignment horizontal="right" vertical="center" shrinkToFit="1"/>
    </xf>
    <xf numFmtId="180" fontId="30" fillId="3" borderId="20" xfId="0" applyNumberFormat="1" applyFont="1" applyFill="1" applyBorder="1" applyAlignment="1">
      <alignment horizontal="right" vertical="center" shrinkToFit="1"/>
    </xf>
    <xf numFmtId="180" fontId="30" fillId="3" borderId="45" xfId="0" applyNumberFormat="1" applyFont="1" applyFill="1" applyBorder="1" applyAlignment="1">
      <alignment horizontal="right" vertical="center" shrinkToFit="1"/>
    </xf>
    <xf numFmtId="180" fontId="30" fillId="3" borderId="44" xfId="0" applyNumberFormat="1" applyFont="1" applyFill="1" applyBorder="1" applyAlignment="1">
      <alignment horizontal="right" vertical="center"/>
    </xf>
    <xf numFmtId="180" fontId="30" fillId="3" borderId="112" xfId="0" applyNumberFormat="1" applyFont="1" applyFill="1" applyBorder="1" applyAlignment="1">
      <alignment horizontal="right" vertical="center"/>
    </xf>
    <xf numFmtId="0" fontId="30" fillId="0" borderId="19" xfId="0" applyFont="1" applyBorder="1" applyAlignment="1">
      <alignment horizontal="center" vertical="center"/>
    </xf>
    <xf numFmtId="0" fontId="30" fillId="0" borderId="4" xfId="0" applyFont="1" applyBorder="1" applyAlignment="1">
      <alignment horizontal="center" vertical="center"/>
    </xf>
    <xf numFmtId="38" fontId="30" fillId="0" borderId="53" xfId="1" applyFont="1" applyBorder="1" applyAlignment="1">
      <alignment horizontal="center" vertical="center"/>
    </xf>
    <xf numFmtId="177" fontId="30" fillId="3" borderId="77" xfId="0" applyNumberFormat="1" applyFont="1" applyFill="1" applyBorder="1" applyAlignment="1">
      <alignment horizontal="right" vertical="center" shrinkToFit="1"/>
    </xf>
    <xf numFmtId="177" fontId="30" fillId="3" borderId="78" xfId="0" applyNumberFormat="1" applyFont="1" applyFill="1" applyBorder="1" applyAlignment="1">
      <alignment horizontal="right" vertical="center" shrinkToFit="1"/>
    </xf>
    <xf numFmtId="177" fontId="30" fillId="3" borderId="79" xfId="0" applyNumberFormat="1" applyFont="1" applyFill="1" applyBorder="1" applyAlignment="1">
      <alignment horizontal="right" vertical="center" shrinkToFit="1"/>
    </xf>
    <xf numFmtId="179" fontId="30" fillId="3" borderId="60" xfId="0" applyNumberFormat="1" applyFont="1" applyFill="1" applyBorder="1" applyAlignment="1">
      <alignment horizontal="right" vertical="center" shrinkToFit="1"/>
    </xf>
    <xf numFmtId="179" fontId="30" fillId="3" borderId="62" xfId="0" applyNumberFormat="1" applyFont="1" applyFill="1" applyBorder="1" applyAlignment="1">
      <alignment horizontal="right" vertical="center" shrinkToFit="1"/>
    </xf>
    <xf numFmtId="177" fontId="30" fillId="3" borderId="70" xfId="0" applyNumberFormat="1" applyFont="1" applyFill="1" applyBorder="1" applyAlignment="1">
      <alignment horizontal="right" vertical="center"/>
    </xf>
    <xf numFmtId="177" fontId="30" fillId="3" borderId="71" xfId="0" applyNumberFormat="1" applyFont="1" applyFill="1" applyBorder="1" applyAlignment="1">
      <alignment horizontal="right" vertical="center"/>
    </xf>
    <xf numFmtId="177" fontId="30" fillId="3" borderId="82" xfId="0" applyNumberFormat="1" applyFont="1" applyFill="1" applyBorder="1" applyAlignment="1">
      <alignment horizontal="right" vertical="center"/>
    </xf>
    <xf numFmtId="0" fontId="30" fillId="0" borderId="18" xfId="0" applyFont="1" applyBorder="1" applyAlignment="1">
      <alignment horizontal="center" vertical="center" shrinkToFit="1"/>
    </xf>
    <xf numFmtId="0" fontId="30" fillId="0" borderId="6" xfId="0" applyFont="1" applyBorder="1" applyAlignment="1">
      <alignment horizontal="center" vertical="center" shrinkToFit="1"/>
    </xf>
    <xf numFmtId="0" fontId="30" fillId="0" borderId="7" xfId="0" applyFont="1" applyBorder="1" applyAlignment="1">
      <alignment horizontal="center" vertical="center" shrinkToFit="1"/>
    </xf>
    <xf numFmtId="0" fontId="30" fillId="0" borderId="16" xfId="0" applyFont="1" applyBorder="1" applyAlignment="1">
      <alignment horizontal="center" vertical="center" shrinkToFit="1"/>
    </xf>
    <xf numFmtId="0" fontId="30" fillId="0" borderId="0" xfId="0" applyFont="1" applyBorder="1" applyAlignment="1">
      <alignment horizontal="center" vertical="center" shrinkToFit="1"/>
    </xf>
    <xf numFmtId="0" fontId="30" fillId="0" borderId="12" xfId="0" applyFont="1" applyBorder="1" applyAlignment="1">
      <alignment horizontal="center" vertical="center" shrinkToFit="1"/>
    </xf>
    <xf numFmtId="0" fontId="30" fillId="0" borderId="63" xfId="0" applyFont="1" applyBorder="1" applyAlignment="1">
      <alignment horizontal="center" vertical="center" shrinkToFit="1"/>
    </xf>
    <xf numFmtId="0" fontId="30" fillId="0" borderId="9" xfId="0" applyFont="1" applyBorder="1" applyAlignment="1">
      <alignment horizontal="center" vertical="center" shrinkToFit="1"/>
    </xf>
    <xf numFmtId="0" fontId="30" fillId="0" borderId="10" xfId="0" applyFont="1" applyBorder="1" applyAlignment="1">
      <alignment horizontal="center" vertical="center" shrinkToFit="1"/>
    </xf>
    <xf numFmtId="177" fontId="30" fillId="3" borderId="60" xfId="0" applyNumberFormat="1" applyFont="1" applyFill="1" applyBorder="1" applyAlignment="1">
      <alignment horizontal="right" vertical="center" shrinkToFit="1"/>
    </xf>
    <xf numFmtId="177" fontId="30" fillId="3" borderId="61" xfId="0" applyNumberFormat="1" applyFont="1" applyFill="1" applyBorder="1" applyAlignment="1">
      <alignment horizontal="right" vertical="center" shrinkToFit="1"/>
    </xf>
    <xf numFmtId="177" fontId="30" fillId="3" borderId="62" xfId="0" applyNumberFormat="1" applyFont="1" applyFill="1" applyBorder="1" applyAlignment="1">
      <alignment horizontal="right" vertical="center" shrinkToFit="1"/>
    </xf>
    <xf numFmtId="0" fontId="30" fillId="0" borderId="21" xfId="0" applyFont="1" applyBorder="1" applyAlignment="1">
      <alignment horizontal="left" vertical="center"/>
    </xf>
    <xf numFmtId="0" fontId="30" fillId="0" borderId="20" xfId="0" applyFont="1" applyBorder="1" applyAlignment="1">
      <alignment horizontal="left" vertical="center"/>
    </xf>
    <xf numFmtId="0" fontId="30" fillId="0" borderId="45" xfId="0" applyFont="1" applyBorder="1" applyAlignment="1">
      <alignment horizontal="left" vertical="center"/>
    </xf>
    <xf numFmtId="0" fontId="30" fillId="0" borderId="24" xfId="0" applyFont="1" applyBorder="1" applyAlignment="1">
      <alignment horizontal="left" vertical="center"/>
    </xf>
    <xf numFmtId="177" fontId="30" fillId="3" borderId="134" xfId="0" applyNumberFormat="1" applyFont="1" applyFill="1" applyBorder="1" applyAlignment="1">
      <alignment horizontal="right" vertical="center"/>
    </xf>
    <xf numFmtId="180" fontId="30" fillId="3" borderId="1" xfId="1" applyNumberFormat="1" applyFont="1" applyFill="1" applyBorder="1" applyAlignment="1">
      <alignment horizontal="right"/>
    </xf>
    <xf numFmtId="10" fontId="30" fillId="3" borderId="111" xfId="0" applyNumberFormat="1" applyFont="1" applyFill="1" applyBorder="1" applyAlignment="1">
      <alignment horizontal="right" vertical="center"/>
    </xf>
    <xf numFmtId="0" fontId="30" fillId="3" borderId="53" xfId="0" applyFont="1" applyFill="1" applyBorder="1" applyAlignment="1">
      <alignment horizontal="right" vertical="center"/>
    </xf>
    <xf numFmtId="0" fontId="30" fillId="0" borderId="48" xfId="0" applyFont="1" applyBorder="1" applyAlignment="1">
      <alignment horizontal="center" vertical="center"/>
    </xf>
    <xf numFmtId="0" fontId="30" fillId="0" borderId="53" xfId="0" applyFont="1" applyBorder="1" applyAlignment="1">
      <alignment horizontal="center" vertical="center"/>
    </xf>
    <xf numFmtId="0" fontId="30" fillId="0" borderId="49" xfId="0" applyFont="1" applyBorder="1" applyAlignment="1">
      <alignment horizontal="left" vertical="center"/>
    </xf>
    <xf numFmtId="177" fontId="30" fillId="3" borderId="77" xfId="0" applyNumberFormat="1" applyFont="1" applyFill="1" applyBorder="1" applyAlignment="1">
      <alignment horizontal="right" vertical="center"/>
    </xf>
    <xf numFmtId="177" fontId="30" fillId="3" borderId="78" xfId="0" applyNumberFormat="1" applyFont="1" applyFill="1" applyBorder="1" applyAlignment="1">
      <alignment horizontal="right" vertical="center"/>
    </xf>
    <xf numFmtId="177" fontId="30" fillId="3" borderId="155" xfId="0" applyNumberFormat="1" applyFont="1" applyFill="1" applyBorder="1" applyAlignment="1">
      <alignment horizontal="right" vertical="center"/>
    </xf>
  </cellXfs>
  <cellStyles count="45">
    <cellStyle name="スタイル 1" xfId="2"/>
    <cellStyle name="パーセント 2" xfId="3"/>
    <cellStyle name="パーセント 3" xfId="28"/>
    <cellStyle name="パーセント 3 2" xfId="44"/>
    <cellStyle name="ハイパーリンク" xfId="29" builtinId="8"/>
    <cellStyle name="桁区切り" xfId="1" builtinId="6"/>
    <cellStyle name="桁区切り 2" xfId="4"/>
    <cellStyle name="桁区切り 2 2" xfId="5"/>
    <cellStyle name="桁区切り 2 2 2" xfId="30"/>
    <cellStyle name="桁区切り 3" xfId="6"/>
    <cellStyle name="桁区切り 4" xfId="7"/>
    <cellStyle name="桁区切り 5" xfId="25"/>
    <cellStyle name="桁区切り 5 2" xfId="42"/>
    <cellStyle name="標準" xfId="0" builtinId="0"/>
    <cellStyle name="標準 10" xfId="8"/>
    <cellStyle name="標準 10 2" xfId="31"/>
    <cellStyle name="標準 11" xfId="9"/>
    <cellStyle name="標準 11 2" xfId="32"/>
    <cellStyle name="標準 12" xfId="10"/>
    <cellStyle name="標準 12 2" xfId="33"/>
    <cellStyle name="標準 13" xfId="23"/>
    <cellStyle name="標準 14" xfId="24"/>
    <cellStyle name="標準 14 2" xfId="41"/>
    <cellStyle name="標準 15" xfId="27"/>
    <cellStyle name="標準 15 2" xfId="43"/>
    <cellStyle name="標準 2" xfId="11"/>
    <cellStyle name="標準 2 2" xfId="12"/>
    <cellStyle name="標準 3" xfId="13"/>
    <cellStyle name="標準 4" xfId="14"/>
    <cellStyle name="標準 4 2" xfId="15"/>
    <cellStyle name="標準 4 2 2" xfId="34"/>
    <cellStyle name="標準 4 3" xfId="16"/>
    <cellStyle name="標準 4 3 2" xfId="35"/>
    <cellStyle name="標準 5" xfId="17"/>
    <cellStyle name="標準 6" xfId="18"/>
    <cellStyle name="標準 6 2" xfId="36"/>
    <cellStyle name="標準 7" xfId="19"/>
    <cellStyle name="標準 7 2" xfId="37"/>
    <cellStyle name="標準 8" xfId="20"/>
    <cellStyle name="標準 8 2" xfId="38"/>
    <cellStyle name="標準 9" xfId="21"/>
    <cellStyle name="標準 9 2" xfId="22"/>
    <cellStyle name="標準 9 2 2" xfId="40"/>
    <cellStyle name="標準 9 3" xfId="39"/>
    <cellStyle name="標準_06月報新様式（案）" xfId="26"/>
  </cellStyles>
  <dxfs count="63">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00"/>
        </patternFill>
      </fill>
    </dxf>
    <dxf>
      <fill>
        <patternFill>
          <bgColor rgb="FFFFFF00"/>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Medium9"/>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ALILEO\project\Z:\03\H01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LILEO\project\Z:\03\H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ート情報"/>
      <sheetName val="ラベル項目"/>
      <sheetName val="文字列項目"/>
      <sheetName val="メモ項目"/>
      <sheetName val="数値項目"/>
      <sheetName val="チェックボックス項目"/>
      <sheetName val="オプションボタン項目"/>
      <sheetName val="オプショングループ"/>
      <sheetName val="コンボボックス項目"/>
      <sheetName val="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7">
          <cell r="E17" t="str">
            <v>文字列</v>
          </cell>
          <cell r="F17" t="str">
            <v>数値</v>
          </cell>
          <cell r="G17" t="str">
            <v>メモ</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ート情報"/>
      <sheetName val="ラベル項目"/>
      <sheetName val="文字列項目"/>
      <sheetName val="メモ項目"/>
      <sheetName val="数値項目"/>
      <sheetName val="チェックボックス項目"/>
      <sheetName val="オプションボタン項目"/>
      <sheetName val="オプショングループ"/>
      <sheetName val="コンボボックス項目"/>
      <sheetName val="List"/>
    </sheetNames>
    <sheetDataSet>
      <sheetData sheetId="0"/>
      <sheetData sheetId="1"/>
      <sheetData sheetId="2"/>
      <sheetData sheetId="3"/>
      <sheetData sheetId="4"/>
      <sheetData sheetId="5"/>
      <sheetData sheetId="6"/>
      <sheetData sheetId="7"/>
      <sheetData sheetId="8"/>
      <sheetData sheetId="9">
        <row r="2">
          <cell r="E2" t="str">
            <v>ON</v>
          </cell>
          <cell r="F2" t="str">
            <v>OFF</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stat.go.jp/regional-statistics/ssdsview/municipality" TargetMode="External"/><Relationship Id="rId7" Type="http://schemas.openxmlformats.org/officeDocument/2006/relationships/hyperlink" Target="http://www.mhlw.go.jp/stf/seisakunitsuite/bunya/0000061944.html" TargetMode="External"/><Relationship Id="rId2" Type="http://schemas.openxmlformats.org/officeDocument/2006/relationships/hyperlink" Target="https://mieruka.mhlw.go.jp/" TargetMode="External"/><Relationship Id="rId1" Type="http://schemas.openxmlformats.org/officeDocument/2006/relationships/hyperlink" Target="https://www.mlit.go.jp/toshi/tosiko/toshi_tosiko_tk_000035.html" TargetMode="External"/><Relationship Id="rId6" Type="http://schemas.openxmlformats.org/officeDocument/2006/relationships/hyperlink" Target="http://jmap.jp/" TargetMode="External"/><Relationship Id="rId5" Type="http://schemas.openxmlformats.org/officeDocument/2006/relationships/hyperlink" Target="https://mieruka.mhlw.go.jp/" TargetMode="External"/><Relationship Id="rId4" Type="http://schemas.openxmlformats.org/officeDocument/2006/relationships/hyperlink" Target="http://www.ipss.go.jp/pp-shicyoson/j/shicyoson18/3kekka/Municipalities.asp"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31"/>
  <sheetViews>
    <sheetView showGridLines="0" tabSelected="1" zoomScale="78" zoomScaleNormal="78" zoomScaleSheetLayoutView="77" workbookViewId="0">
      <selection activeCell="E3" sqref="E3"/>
    </sheetView>
  </sheetViews>
  <sheetFormatPr defaultColWidth="9" defaultRowHeight="14.25"/>
  <cols>
    <col min="1" max="1" width="5.875" style="35" customWidth="1"/>
    <col min="2" max="2" width="5.625" style="37" customWidth="1"/>
    <col min="3" max="3" width="4.625" style="37" customWidth="1"/>
    <col min="4" max="4" width="85.5" style="35" customWidth="1"/>
    <col min="5" max="5" width="30.375" style="35" customWidth="1"/>
    <col min="6" max="6" width="29.625" style="35" customWidth="1"/>
    <col min="7" max="7" width="19.375" style="35" customWidth="1"/>
    <col min="8" max="8" width="17.375" style="35" customWidth="1"/>
    <col min="9" max="9" width="6" style="35" customWidth="1"/>
    <col min="10" max="10" width="8.875" style="35" customWidth="1"/>
    <col min="11" max="64" width="4.125" style="24" customWidth="1"/>
    <col min="65" max="16384" width="9" style="24"/>
  </cols>
  <sheetData>
    <row r="1" spans="1:22" ht="15" thickBot="1">
      <c r="B1" s="36" t="s">
        <v>635</v>
      </c>
    </row>
    <row r="2" spans="1:22" ht="18.75" customHeight="1" thickBot="1">
      <c r="B2" s="38"/>
      <c r="C2" s="645" t="s">
        <v>161</v>
      </c>
      <c r="D2" s="645"/>
      <c r="E2" s="39" t="s">
        <v>732</v>
      </c>
    </row>
    <row r="3" spans="1:22" ht="19.5" customHeight="1">
      <c r="B3" s="40" t="s">
        <v>191</v>
      </c>
      <c r="C3" s="618" t="s">
        <v>197</v>
      </c>
      <c r="D3" s="618"/>
      <c r="E3" s="41"/>
    </row>
    <row r="4" spans="1:22" ht="19.5" customHeight="1">
      <c r="B4" s="42">
        <v>1</v>
      </c>
      <c r="C4" s="646" t="s">
        <v>706</v>
      </c>
      <c r="D4" s="646"/>
      <c r="E4" s="43"/>
    </row>
    <row r="5" spans="1:22" s="23" customFormat="1" ht="19.5" customHeight="1" thickBot="1">
      <c r="A5" s="37"/>
      <c r="B5" s="42">
        <v>2</v>
      </c>
      <c r="C5" s="647" t="s">
        <v>704</v>
      </c>
      <c r="D5" s="647"/>
      <c r="E5" s="44"/>
      <c r="F5" s="35"/>
      <c r="G5" s="35"/>
      <c r="H5" s="35"/>
      <c r="I5" s="35"/>
      <c r="J5" s="35"/>
      <c r="K5" s="24"/>
      <c r="L5" s="24"/>
      <c r="M5" s="24"/>
      <c r="N5" s="24"/>
      <c r="O5" s="24"/>
      <c r="P5" s="24"/>
      <c r="Q5" s="24"/>
      <c r="R5" s="24"/>
      <c r="S5" s="24"/>
      <c r="T5" s="24"/>
      <c r="U5" s="24"/>
      <c r="V5" s="24"/>
    </row>
    <row r="6" spans="1:22" s="23" customFormat="1" ht="19.5" customHeight="1" thickBot="1">
      <c r="A6" s="37"/>
      <c r="B6" s="45">
        <v>3</v>
      </c>
      <c r="C6" s="647" t="s">
        <v>720</v>
      </c>
      <c r="D6" s="647"/>
      <c r="E6" s="46"/>
      <c r="F6" s="47"/>
      <c r="G6" s="48" t="s">
        <v>637</v>
      </c>
      <c r="H6" s="35"/>
      <c r="I6" s="35"/>
      <c r="J6" s="35"/>
      <c r="K6" s="24"/>
      <c r="L6" s="24"/>
      <c r="M6" s="24"/>
      <c r="N6" s="24"/>
      <c r="O6" s="24"/>
      <c r="P6" s="24"/>
      <c r="Q6" s="24"/>
      <c r="R6" s="24"/>
      <c r="S6" s="24"/>
      <c r="T6" s="24"/>
      <c r="U6" s="24"/>
      <c r="V6" s="24"/>
    </row>
    <row r="7" spans="1:22" s="23" customFormat="1" ht="19.5" customHeight="1">
      <c r="A7" s="37"/>
      <c r="B7" s="42">
        <v>4</v>
      </c>
      <c r="C7" s="646" t="s">
        <v>150</v>
      </c>
      <c r="D7" s="646"/>
      <c r="E7" s="44"/>
      <c r="F7" s="35"/>
      <c r="G7" s="35"/>
      <c r="H7" s="35"/>
      <c r="I7" s="35"/>
      <c r="J7" s="35"/>
      <c r="K7" s="24"/>
      <c r="L7" s="24"/>
      <c r="M7" s="24"/>
      <c r="N7" s="24"/>
      <c r="O7" s="24"/>
      <c r="P7" s="24"/>
      <c r="Q7" s="24"/>
      <c r="R7" s="24"/>
      <c r="S7" s="24"/>
      <c r="T7" s="24"/>
      <c r="U7" s="24"/>
      <c r="V7" s="24"/>
    </row>
    <row r="8" spans="1:22" ht="19.5" customHeight="1">
      <c r="B8" s="42">
        <v>5</v>
      </c>
      <c r="C8" s="646" t="s">
        <v>705</v>
      </c>
      <c r="D8" s="646"/>
      <c r="E8" s="49"/>
    </row>
    <row r="9" spans="1:22" ht="19.5" customHeight="1" thickBot="1">
      <c r="B9" s="603">
        <v>7</v>
      </c>
      <c r="C9" s="648" t="s">
        <v>721</v>
      </c>
      <c r="D9" s="648"/>
      <c r="E9" s="50">
        <v>0</v>
      </c>
      <c r="F9" s="37"/>
      <c r="G9" s="37"/>
      <c r="H9" s="37"/>
      <c r="I9" s="37"/>
      <c r="J9" s="37"/>
      <c r="K9" s="23"/>
      <c r="L9" s="23"/>
      <c r="M9" s="23"/>
      <c r="N9" s="23"/>
      <c r="O9" s="23"/>
      <c r="P9" s="23"/>
      <c r="Q9" s="23"/>
      <c r="R9" s="23"/>
      <c r="S9" s="23"/>
      <c r="T9" s="23"/>
      <c r="U9" s="23"/>
      <c r="V9" s="23"/>
    </row>
    <row r="10" spans="1:22" ht="19.5" customHeight="1">
      <c r="B10" s="604"/>
      <c r="C10" s="51"/>
      <c r="D10" s="52" t="s">
        <v>722</v>
      </c>
      <c r="E10" s="41">
        <v>0</v>
      </c>
      <c r="F10" s="53"/>
      <c r="G10" s="37"/>
      <c r="H10" s="37"/>
      <c r="I10" s="37"/>
      <c r="J10" s="37"/>
      <c r="K10" s="23"/>
      <c r="L10" s="23"/>
      <c r="M10" s="23"/>
      <c r="N10" s="23"/>
      <c r="O10" s="23"/>
      <c r="P10" s="23"/>
      <c r="Q10" s="23"/>
      <c r="R10" s="23"/>
      <c r="S10" s="23"/>
      <c r="T10" s="23"/>
      <c r="U10" s="23"/>
      <c r="V10" s="23"/>
    </row>
    <row r="11" spans="1:22" ht="19.5" customHeight="1">
      <c r="B11" s="604"/>
      <c r="C11" s="54"/>
      <c r="D11" s="55" t="s">
        <v>723</v>
      </c>
      <c r="E11" s="44">
        <v>0</v>
      </c>
      <c r="F11" s="37"/>
      <c r="G11" s="37"/>
      <c r="H11" s="37"/>
      <c r="I11" s="37"/>
      <c r="J11" s="37"/>
      <c r="K11" s="23"/>
      <c r="L11" s="23"/>
      <c r="M11" s="23"/>
      <c r="N11" s="23"/>
      <c r="O11" s="23"/>
      <c r="P11" s="23"/>
      <c r="Q11" s="23"/>
      <c r="R11" s="23"/>
      <c r="S11" s="23"/>
      <c r="T11" s="23"/>
      <c r="U11" s="23"/>
      <c r="V11" s="23"/>
    </row>
    <row r="12" spans="1:22" ht="19.5" customHeight="1">
      <c r="B12" s="604"/>
      <c r="C12" s="54"/>
      <c r="D12" s="55" t="s">
        <v>724</v>
      </c>
      <c r="E12" s="44">
        <v>0</v>
      </c>
      <c r="F12" s="37"/>
      <c r="G12" s="37"/>
      <c r="H12" s="37"/>
      <c r="I12" s="37"/>
      <c r="J12" s="37"/>
      <c r="K12" s="23"/>
      <c r="L12" s="23"/>
      <c r="M12" s="23"/>
      <c r="N12" s="23"/>
      <c r="O12" s="23"/>
      <c r="P12" s="23"/>
      <c r="Q12" s="23"/>
      <c r="R12" s="23"/>
      <c r="S12" s="23"/>
      <c r="T12" s="23"/>
      <c r="U12" s="23"/>
      <c r="V12" s="23"/>
    </row>
    <row r="13" spans="1:22" ht="19.5" customHeight="1" thickBot="1">
      <c r="B13" s="605"/>
      <c r="C13" s="56"/>
      <c r="D13" s="57" t="s">
        <v>725</v>
      </c>
      <c r="E13" s="58">
        <v>0</v>
      </c>
      <c r="F13" s="37"/>
      <c r="G13" s="37"/>
      <c r="H13" s="37"/>
      <c r="I13" s="37"/>
      <c r="J13" s="37"/>
      <c r="K13" s="23"/>
      <c r="L13" s="23"/>
      <c r="M13" s="23"/>
      <c r="N13" s="23"/>
      <c r="O13" s="23"/>
      <c r="P13" s="23"/>
      <c r="Q13" s="23"/>
      <c r="R13" s="23"/>
      <c r="S13" s="23"/>
      <c r="T13" s="23"/>
      <c r="U13" s="23"/>
      <c r="V13" s="23"/>
    </row>
    <row r="14" spans="1:22" ht="19.5" customHeight="1" thickBot="1">
      <c r="B14" s="603">
        <v>8</v>
      </c>
      <c r="C14" s="648" t="s">
        <v>729</v>
      </c>
      <c r="D14" s="649"/>
      <c r="E14" s="59">
        <v>0</v>
      </c>
      <c r="F14" s="37"/>
      <c r="G14" s="37"/>
      <c r="H14" s="37"/>
      <c r="I14" s="37"/>
      <c r="J14" s="37"/>
      <c r="K14" s="23"/>
      <c r="L14" s="23"/>
      <c r="M14" s="23"/>
      <c r="N14" s="23"/>
      <c r="O14" s="23"/>
      <c r="P14" s="23"/>
      <c r="Q14" s="23"/>
      <c r="R14" s="23"/>
      <c r="S14" s="23"/>
      <c r="T14" s="23"/>
      <c r="U14" s="23"/>
      <c r="V14" s="23"/>
    </row>
    <row r="15" spans="1:22" ht="19.5" customHeight="1">
      <c r="B15" s="604"/>
      <c r="C15" s="54"/>
      <c r="D15" s="60" t="s">
        <v>726</v>
      </c>
      <c r="E15" s="41">
        <v>0</v>
      </c>
      <c r="F15" s="37"/>
      <c r="G15" s="37"/>
      <c r="H15" s="37"/>
      <c r="I15" s="37"/>
      <c r="J15" s="37"/>
      <c r="K15" s="23"/>
      <c r="L15" s="23"/>
      <c r="M15" s="23"/>
      <c r="N15" s="23"/>
      <c r="O15" s="23"/>
      <c r="P15" s="23"/>
      <c r="Q15" s="23"/>
      <c r="R15" s="23"/>
      <c r="S15" s="23"/>
      <c r="T15" s="23"/>
      <c r="U15" s="23"/>
      <c r="V15" s="23"/>
    </row>
    <row r="16" spans="1:22" ht="19.5" customHeight="1">
      <c r="B16" s="604"/>
      <c r="C16" s="54"/>
      <c r="D16" s="55" t="s">
        <v>727</v>
      </c>
      <c r="E16" s="44">
        <v>0</v>
      </c>
      <c r="F16" s="37"/>
      <c r="G16" s="37"/>
      <c r="H16" s="37"/>
      <c r="I16" s="37"/>
      <c r="J16" s="37"/>
      <c r="K16" s="23"/>
      <c r="L16" s="23"/>
      <c r="M16" s="23"/>
      <c r="N16" s="23"/>
      <c r="O16" s="23"/>
      <c r="P16" s="23"/>
      <c r="Q16" s="23"/>
      <c r="R16" s="23"/>
      <c r="S16" s="23"/>
      <c r="T16" s="23"/>
      <c r="U16" s="23"/>
      <c r="V16" s="23"/>
    </row>
    <row r="17" spans="1:22" ht="19.5" customHeight="1" thickBot="1">
      <c r="B17" s="605"/>
      <c r="C17" s="56"/>
      <c r="D17" s="57" t="s">
        <v>728</v>
      </c>
      <c r="E17" s="58">
        <v>0</v>
      </c>
      <c r="F17" s="37"/>
      <c r="G17" s="37"/>
      <c r="H17" s="37"/>
      <c r="I17" s="37"/>
      <c r="J17" s="37"/>
      <c r="K17" s="23"/>
      <c r="L17" s="23"/>
      <c r="M17" s="23"/>
      <c r="N17" s="23"/>
      <c r="O17" s="23"/>
      <c r="P17" s="23"/>
      <c r="Q17" s="23"/>
      <c r="R17" s="23"/>
      <c r="S17" s="23"/>
      <c r="T17" s="23"/>
      <c r="U17" s="23"/>
      <c r="V17" s="23"/>
    </row>
    <row r="18" spans="1:22" ht="19.5" customHeight="1">
      <c r="B18" s="42">
        <v>18</v>
      </c>
      <c r="C18" s="642" t="s">
        <v>730</v>
      </c>
      <c r="D18" s="643"/>
      <c r="E18" s="61">
        <v>0</v>
      </c>
      <c r="F18" s="37"/>
      <c r="G18" s="37"/>
      <c r="H18" s="37"/>
      <c r="I18" s="37"/>
      <c r="J18" s="37"/>
      <c r="K18" s="23"/>
      <c r="L18" s="23"/>
      <c r="M18" s="23"/>
      <c r="N18" s="23"/>
      <c r="O18" s="23"/>
      <c r="P18" s="23"/>
      <c r="Q18" s="23"/>
      <c r="R18" s="23"/>
      <c r="S18" s="23"/>
      <c r="T18" s="23"/>
      <c r="U18" s="23"/>
      <c r="V18" s="23"/>
    </row>
    <row r="19" spans="1:22" ht="19.5" customHeight="1" thickBot="1">
      <c r="B19" s="62">
        <v>19</v>
      </c>
      <c r="C19" s="644" t="s">
        <v>731</v>
      </c>
      <c r="D19" s="644"/>
      <c r="E19" s="58">
        <v>0</v>
      </c>
      <c r="F19" s="37"/>
      <c r="G19" s="37"/>
      <c r="H19" s="37"/>
      <c r="I19" s="37"/>
      <c r="J19" s="37"/>
      <c r="K19" s="23"/>
      <c r="L19" s="23"/>
      <c r="M19" s="23"/>
      <c r="N19" s="23"/>
      <c r="O19" s="23"/>
      <c r="P19" s="23"/>
      <c r="Q19" s="23"/>
      <c r="R19" s="23"/>
      <c r="S19" s="23"/>
      <c r="T19" s="23"/>
      <c r="U19" s="23"/>
      <c r="V19" s="23"/>
    </row>
    <row r="20" spans="1:22" s="23" customFormat="1" ht="15" customHeight="1">
      <c r="A20" s="35"/>
      <c r="B20" s="37"/>
      <c r="C20" s="37"/>
      <c r="D20" s="37"/>
      <c r="E20" s="37"/>
      <c r="F20" s="37"/>
      <c r="G20" s="37"/>
      <c r="H20" s="37"/>
      <c r="I20" s="37"/>
      <c r="J20" s="37"/>
    </row>
    <row r="21" spans="1:22" ht="15" thickBot="1">
      <c r="D21" s="63"/>
      <c r="E21" s="63"/>
    </row>
    <row r="22" spans="1:22" ht="20.25" customHeight="1" thickBot="1">
      <c r="B22" s="64">
        <v>26</v>
      </c>
      <c r="C22" s="65" t="s">
        <v>754</v>
      </c>
      <c r="D22" s="66"/>
      <c r="E22" s="67" t="s">
        <v>771</v>
      </c>
      <c r="F22" s="68" t="s">
        <v>702</v>
      </c>
      <c r="G22" s="69" t="s">
        <v>871</v>
      </c>
    </row>
    <row r="23" spans="1:22" ht="18" customHeight="1" thickBot="1">
      <c r="B23" s="70"/>
      <c r="C23" s="71" t="s">
        <v>838</v>
      </c>
      <c r="D23" s="72"/>
      <c r="E23" s="73"/>
      <c r="F23" s="74"/>
      <c r="G23" s="75">
        <v>0</v>
      </c>
    </row>
    <row r="24" spans="1:22" ht="18" customHeight="1">
      <c r="B24" s="70"/>
      <c r="C24" s="70"/>
      <c r="D24" s="76" t="s">
        <v>833</v>
      </c>
      <c r="E24" s="77"/>
      <c r="F24" s="78">
        <v>0</v>
      </c>
      <c r="G24" s="79"/>
    </row>
    <row r="25" spans="1:22" ht="18" customHeight="1">
      <c r="B25" s="70"/>
      <c r="C25" s="70"/>
      <c r="D25" s="80" t="s">
        <v>834</v>
      </c>
      <c r="E25" s="81"/>
      <c r="F25" s="82">
        <v>0</v>
      </c>
      <c r="G25" s="83"/>
    </row>
    <row r="26" spans="1:22" ht="18" customHeight="1">
      <c r="B26" s="70"/>
      <c r="C26" s="70"/>
      <c r="D26" s="80" t="s">
        <v>835</v>
      </c>
      <c r="E26" s="81"/>
      <c r="F26" s="82">
        <v>0</v>
      </c>
      <c r="G26" s="83"/>
    </row>
    <row r="27" spans="1:22" ht="18" customHeight="1">
      <c r="B27" s="70"/>
      <c r="C27" s="70"/>
      <c r="D27" s="80" t="s">
        <v>836</v>
      </c>
      <c r="E27" s="81"/>
      <c r="F27" s="82">
        <v>0</v>
      </c>
      <c r="G27" s="83"/>
    </row>
    <row r="28" spans="1:22" ht="18" customHeight="1" thickBot="1">
      <c r="B28" s="70"/>
      <c r="C28" s="70"/>
      <c r="D28" s="84" t="s">
        <v>837</v>
      </c>
      <c r="E28" s="85"/>
      <c r="F28" s="86">
        <v>0</v>
      </c>
      <c r="G28" s="87"/>
    </row>
    <row r="29" spans="1:22" ht="18" customHeight="1" thickBot="1">
      <c r="B29" s="88"/>
      <c r="C29" s="89" t="s">
        <v>872</v>
      </c>
      <c r="D29" s="72"/>
      <c r="E29" s="73"/>
      <c r="F29" s="74"/>
      <c r="G29" s="75">
        <v>0</v>
      </c>
    </row>
    <row r="30" spans="1:22" ht="18" customHeight="1">
      <c r="B30" s="90"/>
      <c r="C30" s="90"/>
      <c r="D30" s="76" t="s">
        <v>839</v>
      </c>
      <c r="E30" s="77"/>
      <c r="F30" s="78">
        <v>0</v>
      </c>
      <c r="G30" s="79"/>
    </row>
    <row r="31" spans="1:22" ht="18" customHeight="1">
      <c r="B31" s="90"/>
      <c r="C31" s="90"/>
      <c r="D31" s="80" t="s">
        <v>840</v>
      </c>
      <c r="E31" s="81"/>
      <c r="F31" s="82">
        <v>0</v>
      </c>
      <c r="G31" s="83"/>
    </row>
    <row r="32" spans="1:22" ht="18" customHeight="1">
      <c r="B32" s="90"/>
      <c r="C32" s="90"/>
      <c r="D32" s="80" t="s">
        <v>841</v>
      </c>
      <c r="E32" s="81"/>
      <c r="F32" s="82">
        <v>0</v>
      </c>
      <c r="G32" s="83"/>
    </row>
    <row r="33" spans="2:7" ht="18" customHeight="1" thickBot="1">
      <c r="B33" s="90"/>
      <c r="C33" s="91"/>
      <c r="D33" s="84" t="s">
        <v>842</v>
      </c>
      <c r="E33" s="85"/>
      <c r="F33" s="86">
        <v>0</v>
      </c>
      <c r="G33" s="87"/>
    </row>
    <row r="34" spans="2:7" ht="18" customHeight="1" thickBot="1">
      <c r="B34" s="90"/>
      <c r="C34" s="92" t="s">
        <v>843</v>
      </c>
      <c r="D34" s="93"/>
      <c r="E34" s="73"/>
      <c r="F34" s="74"/>
      <c r="G34" s="75">
        <v>0</v>
      </c>
    </row>
    <row r="35" spans="2:7" ht="18" customHeight="1">
      <c r="B35" s="90"/>
      <c r="C35" s="90"/>
      <c r="D35" s="76" t="s">
        <v>844</v>
      </c>
      <c r="E35" s="94"/>
      <c r="F35" s="78">
        <v>0</v>
      </c>
      <c r="G35" s="79"/>
    </row>
    <row r="36" spans="2:7" ht="18" customHeight="1">
      <c r="B36" s="88"/>
      <c r="C36" s="88"/>
      <c r="D36" s="80" t="s">
        <v>1196</v>
      </c>
      <c r="E36" s="95"/>
      <c r="F36" s="82">
        <v>0</v>
      </c>
      <c r="G36" s="83"/>
    </row>
    <row r="37" spans="2:7" ht="18" customHeight="1" thickBot="1">
      <c r="B37" s="90"/>
      <c r="C37" s="90"/>
      <c r="D37" s="80" t="s">
        <v>845</v>
      </c>
      <c r="E37" s="95"/>
      <c r="F37" s="86">
        <v>0</v>
      </c>
      <c r="G37" s="83"/>
    </row>
    <row r="38" spans="2:7" ht="18" customHeight="1" thickBot="1">
      <c r="B38" s="90"/>
      <c r="C38" s="90"/>
      <c r="D38" s="96" t="s">
        <v>156</v>
      </c>
      <c r="E38" s="97" t="s">
        <v>157</v>
      </c>
      <c r="F38" s="98"/>
      <c r="G38" s="99"/>
    </row>
    <row r="39" spans="2:7" ht="18" customHeight="1" thickBot="1">
      <c r="B39" s="90"/>
      <c r="C39" s="623" t="s">
        <v>846</v>
      </c>
      <c r="D39" s="639"/>
      <c r="E39" s="100"/>
      <c r="F39" s="101"/>
      <c r="G39" s="75">
        <v>0</v>
      </c>
    </row>
    <row r="40" spans="2:7" ht="18" customHeight="1" thickBot="1">
      <c r="B40" s="90"/>
      <c r="C40" s="102"/>
      <c r="D40" s="103" t="s">
        <v>847</v>
      </c>
      <c r="E40" s="104"/>
      <c r="F40" s="105">
        <v>0</v>
      </c>
      <c r="G40" s="106"/>
    </row>
    <row r="41" spans="2:7" ht="18" customHeight="1" thickBot="1">
      <c r="B41" s="90"/>
      <c r="C41" s="640" t="s">
        <v>848</v>
      </c>
      <c r="D41" s="641"/>
      <c r="E41" s="73"/>
      <c r="F41" s="74"/>
      <c r="G41" s="75">
        <v>0</v>
      </c>
    </row>
    <row r="42" spans="2:7" ht="18" customHeight="1">
      <c r="B42" s="90"/>
      <c r="C42" s="90"/>
      <c r="D42" s="107" t="s">
        <v>755</v>
      </c>
      <c r="E42" s="108"/>
      <c r="F42" s="109">
        <v>0</v>
      </c>
      <c r="G42" s="79"/>
    </row>
    <row r="43" spans="2:7" ht="18" customHeight="1">
      <c r="B43" s="88"/>
      <c r="C43" s="88"/>
      <c r="D43" s="110" t="s">
        <v>756</v>
      </c>
      <c r="E43" s="111"/>
      <c r="F43" s="112">
        <v>0</v>
      </c>
      <c r="G43" s="83"/>
    </row>
    <row r="44" spans="2:7" ht="18" customHeight="1">
      <c r="B44" s="90"/>
      <c r="C44" s="90"/>
      <c r="D44" s="110" t="s">
        <v>757</v>
      </c>
      <c r="E44" s="108"/>
      <c r="F44" s="113">
        <v>0</v>
      </c>
      <c r="G44" s="83"/>
    </row>
    <row r="45" spans="2:7" ht="18" customHeight="1" thickBot="1">
      <c r="B45" s="90"/>
      <c r="C45" s="90"/>
      <c r="D45" s="114" t="s">
        <v>758</v>
      </c>
      <c r="E45" s="108"/>
      <c r="F45" s="115">
        <v>0</v>
      </c>
      <c r="G45" s="83"/>
    </row>
    <row r="46" spans="2:7" ht="18" customHeight="1" thickBot="1">
      <c r="B46" s="90"/>
      <c r="C46" s="116" t="s">
        <v>703</v>
      </c>
      <c r="D46" s="116"/>
      <c r="E46" s="117"/>
      <c r="F46" s="118"/>
      <c r="G46" s="119"/>
    </row>
    <row r="47" spans="2:7" ht="18" customHeight="1">
      <c r="B47" s="90"/>
      <c r="C47" s="90"/>
      <c r="D47" s="120" t="s">
        <v>175</v>
      </c>
      <c r="E47" s="121"/>
      <c r="F47" s="122"/>
      <c r="G47" s="119"/>
    </row>
    <row r="48" spans="2:7" ht="18" customHeight="1">
      <c r="B48" s="90"/>
      <c r="C48" s="90"/>
      <c r="D48" s="80" t="s">
        <v>176</v>
      </c>
      <c r="E48" s="123"/>
      <c r="F48" s="122"/>
      <c r="G48" s="119"/>
    </row>
    <row r="49" spans="2:7" ht="18" customHeight="1">
      <c r="B49" s="90"/>
      <c r="C49" s="90"/>
      <c r="D49" s="80" t="s">
        <v>177</v>
      </c>
      <c r="E49" s="123"/>
      <c r="F49" s="122"/>
      <c r="G49" s="119"/>
    </row>
    <row r="50" spans="2:7" ht="18" customHeight="1">
      <c r="B50" s="88"/>
      <c r="C50" s="88"/>
      <c r="D50" s="80" t="s">
        <v>178</v>
      </c>
      <c r="E50" s="123"/>
      <c r="F50" s="122"/>
      <c r="G50" s="119"/>
    </row>
    <row r="51" spans="2:7" ht="18" customHeight="1">
      <c r="B51" s="90"/>
      <c r="C51" s="90"/>
      <c r="D51" s="80" t="s">
        <v>179</v>
      </c>
      <c r="E51" s="123"/>
      <c r="F51" s="122"/>
      <c r="G51" s="119"/>
    </row>
    <row r="52" spans="2:7" ht="18" customHeight="1" thickBot="1">
      <c r="B52" s="90"/>
      <c r="C52" s="90"/>
      <c r="D52" s="96" t="s">
        <v>632</v>
      </c>
      <c r="E52" s="124"/>
      <c r="F52" s="125"/>
      <c r="G52" s="119"/>
    </row>
    <row r="53" spans="2:7" ht="18" customHeight="1" thickBot="1">
      <c r="B53" s="90"/>
      <c r="C53" s="90"/>
      <c r="D53" s="126" t="s">
        <v>759</v>
      </c>
      <c r="E53" s="127"/>
      <c r="F53" s="125"/>
      <c r="G53" s="83"/>
    </row>
    <row r="54" spans="2:7" ht="18" customHeight="1" thickBot="1">
      <c r="B54" s="90"/>
      <c r="C54" s="90"/>
      <c r="D54" s="128" t="s">
        <v>760</v>
      </c>
      <c r="E54" s="129"/>
      <c r="F54" s="130">
        <v>0</v>
      </c>
      <c r="G54" s="83"/>
    </row>
    <row r="55" spans="2:7" ht="18" customHeight="1" thickBot="1">
      <c r="B55" s="90"/>
      <c r="C55" s="131">
        <v>-6</v>
      </c>
      <c r="D55" s="132" t="s">
        <v>762</v>
      </c>
      <c r="E55" s="133"/>
      <c r="F55" s="75">
        <v>0</v>
      </c>
      <c r="G55" s="83"/>
    </row>
    <row r="56" spans="2:7" ht="18" customHeight="1" thickBot="1">
      <c r="B56" s="90"/>
      <c r="C56" s="134">
        <v>-7</v>
      </c>
      <c r="D56" s="135" t="s">
        <v>761</v>
      </c>
      <c r="E56" s="133"/>
      <c r="F56" s="75">
        <v>0</v>
      </c>
      <c r="G56" s="83"/>
    </row>
    <row r="57" spans="2:7" ht="18" customHeight="1" thickBot="1">
      <c r="B57" s="136"/>
      <c r="C57" s="137">
        <v>-8</v>
      </c>
      <c r="D57" s="138" t="s">
        <v>763</v>
      </c>
      <c r="E57" s="139"/>
      <c r="F57" s="140">
        <v>0</v>
      </c>
      <c r="G57" s="141"/>
    </row>
    <row r="58" spans="2:7">
      <c r="D58" s="63"/>
      <c r="E58" s="142"/>
      <c r="F58" s="142"/>
      <c r="G58" s="143"/>
    </row>
    <row r="59" spans="2:7" ht="15" thickBot="1">
      <c r="D59" s="63"/>
      <c r="E59" s="142"/>
      <c r="F59" s="142"/>
      <c r="G59" s="142"/>
    </row>
    <row r="60" spans="2:7" ht="19.5" customHeight="1" thickBot="1">
      <c r="B60" s="64">
        <v>27</v>
      </c>
      <c r="C60" s="606" t="s">
        <v>764</v>
      </c>
      <c r="D60" s="606"/>
      <c r="E60" s="606"/>
      <c r="F60" s="607"/>
    </row>
    <row r="61" spans="2:7" ht="18" customHeight="1" thickBot="1">
      <c r="B61" s="144"/>
      <c r="C61" s="631" t="s">
        <v>765</v>
      </c>
      <c r="D61" s="632"/>
      <c r="E61" s="67" t="s">
        <v>215</v>
      </c>
      <c r="F61" s="69" t="s">
        <v>188</v>
      </c>
    </row>
    <row r="62" spans="2:7" ht="18" customHeight="1">
      <c r="B62" s="90"/>
      <c r="C62" s="90"/>
      <c r="D62" s="145" t="s">
        <v>1219</v>
      </c>
      <c r="E62" s="77"/>
      <c r="F62" s="146">
        <v>0</v>
      </c>
    </row>
    <row r="63" spans="2:7" ht="18" customHeight="1">
      <c r="B63" s="90"/>
      <c r="C63" s="90"/>
      <c r="D63" s="147" t="s">
        <v>1220</v>
      </c>
      <c r="E63" s="81"/>
      <c r="F63" s="148">
        <v>0</v>
      </c>
    </row>
    <row r="64" spans="2:7" ht="18" customHeight="1">
      <c r="B64" s="90"/>
      <c r="C64" s="90"/>
      <c r="D64" s="147" t="s">
        <v>1221</v>
      </c>
      <c r="E64" s="81"/>
      <c r="F64" s="148">
        <v>0</v>
      </c>
    </row>
    <row r="65" spans="1:6" ht="18" customHeight="1" thickBot="1">
      <c r="B65" s="90"/>
      <c r="C65" s="90"/>
      <c r="D65" s="149" t="s">
        <v>1222</v>
      </c>
      <c r="E65" s="85"/>
      <c r="F65" s="150">
        <v>0</v>
      </c>
    </row>
    <row r="66" spans="1:6" ht="18" customHeight="1" thickBot="1">
      <c r="B66" s="90"/>
      <c r="C66" s="623" t="s">
        <v>766</v>
      </c>
      <c r="D66" s="624"/>
      <c r="E66" s="151" t="s">
        <v>215</v>
      </c>
      <c r="F66" s="152" t="s">
        <v>189</v>
      </c>
    </row>
    <row r="67" spans="1:6" ht="18" customHeight="1" thickBot="1">
      <c r="B67" s="90"/>
      <c r="C67" s="90"/>
      <c r="D67" s="153" t="s">
        <v>1223</v>
      </c>
      <c r="E67" s="94"/>
      <c r="F67" s="154"/>
    </row>
    <row r="68" spans="1:6" ht="18" customHeight="1" thickBot="1">
      <c r="B68" s="90"/>
      <c r="C68" s="90"/>
      <c r="D68" s="155" t="s">
        <v>1224</v>
      </c>
      <c r="E68" s="85"/>
      <c r="F68" s="156">
        <v>0</v>
      </c>
    </row>
    <row r="69" spans="1:6" ht="18" customHeight="1" thickBot="1">
      <c r="B69" s="90"/>
      <c r="C69" s="623" t="s">
        <v>767</v>
      </c>
      <c r="D69" s="624"/>
      <c r="E69" s="151" t="s">
        <v>215</v>
      </c>
      <c r="F69" s="152" t="s">
        <v>190</v>
      </c>
    </row>
    <row r="70" spans="1:6" ht="18" customHeight="1">
      <c r="B70" s="90"/>
      <c r="C70" s="90"/>
      <c r="D70" s="145" t="s">
        <v>1225</v>
      </c>
      <c r="E70" s="77"/>
      <c r="F70" s="157">
        <v>0</v>
      </c>
    </row>
    <row r="71" spans="1:6" ht="18" customHeight="1">
      <c r="B71" s="90"/>
      <c r="C71" s="90"/>
      <c r="D71" s="158" t="s">
        <v>1226</v>
      </c>
      <c r="E71" s="81"/>
      <c r="F71" s="159">
        <v>0</v>
      </c>
    </row>
    <row r="72" spans="1:6" ht="18" customHeight="1">
      <c r="A72" s="35" t="s">
        <v>1227</v>
      </c>
      <c r="B72" s="90"/>
      <c r="C72" s="90"/>
      <c r="D72" s="147" t="s">
        <v>1228</v>
      </c>
      <c r="E72" s="81"/>
      <c r="F72" s="159">
        <v>0</v>
      </c>
    </row>
    <row r="73" spans="1:6" ht="18" customHeight="1" thickBot="1">
      <c r="A73" s="35" t="s">
        <v>164</v>
      </c>
      <c r="B73" s="90"/>
      <c r="C73" s="90"/>
      <c r="D73" s="149" t="s">
        <v>1229</v>
      </c>
      <c r="E73" s="85"/>
      <c r="F73" s="160">
        <v>0</v>
      </c>
    </row>
    <row r="74" spans="1:6" ht="18" customHeight="1" thickBot="1">
      <c r="B74" s="90"/>
      <c r="C74" s="623" t="s">
        <v>873</v>
      </c>
      <c r="D74" s="624"/>
      <c r="E74" s="151" t="s">
        <v>215</v>
      </c>
      <c r="F74" s="152" t="s">
        <v>874</v>
      </c>
    </row>
    <row r="75" spans="1:6" ht="18" customHeight="1" thickBot="1">
      <c r="B75" s="90"/>
      <c r="C75" s="90"/>
      <c r="D75" s="145" t="s">
        <v>1230</v>
      </c>
      <c r="E75" s="161"/>
      <c r="F75" s="157">
        <v>0</v>
      </c>
    </row>
    <row r="76" spans="1:6" ht="18" customHeight="1" thickBot="1">
      <c r="B76" s="90"/>
      <c r="C76" s="162"/>
      <c r="D76" s="149" t="s">
        <v>1231</v>
      </c>
      <c r="E76" s="163"/>
      <c r="F76" s="164"/>
    </row>
    <row r="77" spans="1:6" ht="19.5" customHeight="1" thickBot="1">
      <c r="B77" s="64">
        <v>28</v>
      </c>
      <c r="C77" s="66" t="s">
        <v>163</v>
      </c>
      <c r="D77" s="165"/>
      <c r="E77" s="166" t="s">
        <v>215</v>
      </c>
      <c r="F77" s="167"/>
    </row>
    <row r="78" spans="1:6" ht="18" customHeight="1">
      <c r="B78" s="90"/>
      <c r="C78" s="168"/>
      <c r="D78" s="145" t="s">
        <v>849</v>
      </c>
      <c r="E78" s="169"/>
      <c r="F78" s="170"/>
    </row>
    <row r="79" spans="1:6" ht="18" customHeight="1" thickBot="1">
      <c r="B79" s="90"/>
      <c r="C79" s="162"/>
      <c r="D79" s="149" t="s">
        <v>850</v>
      </c>
      <c r="E79" s="164"/>
      <c r="F79" s="170"/>
    </row>
    <row r="80" spans="1:6" ht="19.5" customHeight="1" thickBot="1">
      <c r="B80" s="64">
        <v>29</v>
      </c>
      <c r="C80" s="629" t="s">
        <v>187</v>
      </c>
      <c r="D80" s="630"/>
      <c r="E80" s="633" t="s">
        <v>165</v>
      </c>
      <c r="F80" s="634"/>
    </row>
    <row r="81" spans="2:10" ht="18" customHeight="1" thickBot="1">
      <c r="B81" s="90"/>
      <c r="C81" s="631" t="s">
        <v>768</v>
      </c>
      <c r="D81" s="632"/>
      <c r="E81" s="635">
        <v>0</v>
      </c>
      <c r="F81" s="636"/>
    </row>
    <row r="82" spans="2:10" ht="18" customHeight="1">
      <c r="B82" s="90"/>
      <c r="C82" s="90"/>
      <c r="D82" s="145" t="s">
        <v>769</v>
      </c>
      <c r="E82" s="637">
        <v>0</v>
      </c>
      <c r="F82" s="638"/>
    </row>
    <row r="83" spans="2:10" ht="18" customHeight="1">
      <c r="B83" s="90"/>
      <c r="C83" s="90"/>
      <c r="D83" s="147" t="s">
        <v>770</v>
      </c>
      <c r="E83" s="650">
        <v>0</v>
      </c>
      <c r="F83" s="651"/>
    </row>
    <row r="84" spans="2:10" ht="18" customHeight="1" thickBot="1">
      <c r="B84" s="162"/>
      <c r="C84" s="162"/>
      <c r="D84" s="149" t="s">
        <v>772</v>
      </c>
      <c r="E84" s="627">
        <v>0</v>
      </c>
      <c r="F84" s="628"/>
    </row>
    <row r="85" spans="2:10">
      <c r="D85" s="63"/>
      <c r="E85" s="142"/>
      <c r="F85" s="142"/>
      <c r="G85" s="142"/>
    </row>
    <row r="86" spans="2:10" ht="18" thickBot="1">
      <c r="F86" s="171" t="s">
        <v>707</v>
      </c>
      <c r="G86" s="172"/>
      <c r="H86" s="172"/>
      <c r="I86" s="172"/>
      <c r="J86" s="172"/>
    </row>
    <row r="87" spans="2:10" ht="19.5" customHeight="1" thickBot="1">
      <c r="B87" s="64">
        <v>33</v>
      </c>
      <c r="C87" s="600" t="s">
        <v>851</v>
      </c>
      <c r="D87" s="600"/>
      <c r="E87" s="173" t="s">
        <v>832</v>
      </c>
      <c r="F87" s="174" t="s">
        <v>855</v>
      </c>
      <c r="G87" s="175"/>
      <c r="H87" s="175"/>
      <c r="I87" s="579" t="s">
        <v>832</v>
      </c>
      <c r="J87" s="580"/>
    </row>
    <row r="88" spans="2:10" ht="18" customHeight="1" thickBot="1">
      <c r="B88" s="90"/>
      <c r="C88" s="176" t="s">
        <v>773</v>
      </c>
      <c r="D88" s="177"/>
      <c r="E88" s="178">
        <f>SUM(E89:E93)</f>
        <v>0</v>
      </c>
      <c r="F88" s="179" t="s">
        <v>693</v>
      </c>
      <c r="G88" s="180"/>
      <c r="H88" s="180"/>
      <c r="I88" s="682" t="e">
        <f>SUM(I89:J93)</f>
        <v>#DIV/0!</v>
      </c>
      <c r="J88" s="683"/>
    </row>
    <row r="89" spans="2:10" ht="18" customHeight="1">
      <c r="B89" s="90"/>
      <c r="C89" s="181"/>
      <c r="D89" s="182" t="s">
        <v>151</v>
      </c>
      <c r="E89" s="183">
        <v>0</v>
      </c>
      <c r="F89" s="184"/>
      <c r="G89" s="694" t="s">
        <v>0</v>
      </c>
      <c r="H89" s="695"/>
      <c r="I89" s="692" t="e">
        <f>ROUND(E89*0.23/E$104/E$105/12,0)</f>
        <v>#DIV/0!</v>
      </c>
      <c r="J89" s="693"/>
    </row>
    <row r="90" spans="2:10" ht="18" customHeight="1">
      <c r="B90" s="90"/>
      <c r="C90" s="181"/>
      <c r="D90" s="185" t="s">
        <v>152</v>
      </c>
      <c r="E90" s="49">
        <v>0</v>
      </c>
      <c r="F90" s="184"/>
      <c r="G90" s="656" t="s">
        <v>1</v>
      </c>
      <c r="H90" s="657"/>
      <c r="I90" s="658" t="e">
        <f>ROUND(E90*0.23/E$104/E$105/12,0)</f>
        <v>#DIV/0!</v>
      </c>
      <c r="J90" s="659"/>
    </row>
    <row r="91" spans="2:10" ht="18" customHeight="1">
      <c r="B91" s="90"/>
      <c r="C91" s="181"/>
      <c r="D91" s="185" t="s">
        <v>700</v>
      </c>
      <c r="E91" s="49">
        <v>0</v>
      </c>
      <c r="F91" s="184"/>
      <c r="G91" s="656" t="s">
        <v>692</v>
      </c>
      <c r="H91" s="657"/>
      <c r="I91" s="658" t="e">
        <f>ROUND(E91*0.23/E$104/E$105/12,0)</f>
        <v>#DIV/0!</v>
      </c>
      <c r="J91" s="659"/>
    </row>
    <row r="92" spans="2:10" ht="18" customHeight="1">
      <c r="B92" s="90"/>
      <c r="C92" s="181"/>
      <c r="D92" s="185" t="s">
        <v>153</v>
      </c>
      <c r="E92" s="49">
        <v>0</v>
      </c>
      <c r="F92" s="184"/>
      <c r="G92" s="656" t="s">
        <v>2</v>
      </c>
      <c r="H92" s="657"/>
      <c r="I92" s="658" t="e">
        <f>ROUND(E92*0.23/E$104/E$105/12,0)</f>
        <v>#DIV/0!</v>
      </c>
      <c r="J92" s="659"/>
    </row>
    <row r="93" spans="2:10" ht="18" customHeight="1" thickBot="1">
      <c r="B93" s="90"/>
      <c r="C93" s="186"/>
      <c r="D93" s="187" t="s">
        <v>639</v>
      </c>
      <c r="E93" s="188">
        <v>0</v>
      </c>
      <c r="F93" s="189"/>
      <c r="G93" s="660" t="s">
        <v>9</v>
      </c>
      <c r="H93" s="661"/>
      <c r="I93" s="662" t="e">
        <f>ROUND(E93*0.23/E$104/E$105/12,0)</f>
        <v>#DIV/0!</v>
      </c>
      <c r="J93" s="663"/>
    </row>
    <row r="94" spans="2:10" ht="18" customHeight="1" thickBot="1">
      <c r="B94" s="90"/>
      <c r="C94" s="176" t="s">
        <v>774</v>
      </c>
      <c r="D94" s="177"/>
      <c r="E94" s="178">
        <f>SUM(E95:E97)</f>
        <v>0</v>
      </c>
      <c r="F94" s="190" t="s">
        <v>694</v>
      </c>
      <c r="G94" s="191"/>
      <c r="H94" s="191"/>
      <c r="I94" s="664" t="e">
        <f>SUM(I95:J97)</f>
        <v>#DIV/0!</v>
      </c>
      <c r="J94" s="665"/>
    </row>
    <row r="95" spans="2:10" ht="18" customHeight="1">
      <c r="B95" s="90"/>
      <c r="C95" s="181"/>
      <c r="D95" s="192" t="s">
        <v>80</v>
      </c>
      <c r="E95" s="193">
        <v>0</v>
      </c>
      <c r="F95" s="184"/>
      <c r="G95" s="694" t="s">
        <v>80</v>
      </c>
      <c r="H95" s="695"/>
      <c r="I95" s="692" t="e">
        <f>ROUND(E95*0.23/E$104/E$105/12,0)</f>
        <v>#DIV/0!</v>
      </c>
      <c r="J95" s="693"/>
    </row>
    <row r="96" spans="2:10" ht="18" customHeight="1">
      <c r="B96" s="90"/>
      <c r="C96" s="181"/>
      <c r="D96" s="194" t="s">
        <v>75</v>
      </c>
      <c r="E96" s="195">
        <v>0</v>
      </c>
      <c r="F96" s="184"/>
      <c r="G96" s="656" t="s">
        <v>75</v>
      </c>
      <c r="H96" s="657"/>
      <c r="I96" s="658" t="e">
        <f>ROUND(E96*0.23/E$104/E$105/12,0)</f>
        <v>#DIV/0!</v>
      </c>
      <c r="J96" s="659"/>
    </row>
    <row r="97" spans="1:10" ht="18" customHeight="1" thickBot="1">
      <c r="B97" s="90"/>
      <c r="C97" s="186"/>
      <c r="D97" s="196" t="s">
        <v>81</v>
      </c>
      <c r="E97" s="197">
        <v>0</v>
      </c>
      <c r="F97" s="189"/>
      <c r="G97" s="660" t="s">
        <v>81</v>
      </c>
      <c r="H97" s="661"/>
      <c r="I97" s="662" t="e">
        <f>ROUND(E97*0.23/E$104/E$105/12,0)</f>
        <v>#DIV/0!</v>
      </c>
      <c r="J97" s="663"/>
    </row>
    <row r="98" spans="1:10" ht="18" customHeight="1" thickBot="1">
      <c r="B98" s="90"/>
      <c r="C98" s="625" t="s">
        <v>775</v>
      </c>
      <c r="D98" s="626"/>
      <c r="E98" s="198">
        <v>0</v>
      </c>
      <c r="F98" s="696" t="s">
        <v>695</v>
      </c>
      <c r="G98" s="697"/>
      <c r="H98" s="698"/>
      <c r="I98" s="664" t="e">
        <f>ROUND(E98/E$104/E$105/12,0)</f>
        <v>#DIV/0!</v>
      </c>
      <c r="J98" s="665"/>
    </row>
    <row r="99" spans="1:10" ht="18" customHeight="1" thickBot="1">
      <c r="A99" s="35" t="s">
        <v>776</v>
      </c>
      <c r="B99" s="90"/>
      <c r="C99" s="625" t="s">
        <v>777</v>
      </c>
      <c r="D99" s="626"/>
      <c r="E99" s="198">
        <v>0</v>
      </c>
      <c r="F99" s="199" t="s">
        <v>696</v>
      </c>
      <c r="G99" s="200"/>
      <c r="H99" s="200"/>
      <c r="I99" s="664" t="e">
        <f>ROUND(E99/E$104/E$105/12,0)</f>
        <v>#DIV/0!</v>
      </c>
      <c r="J99" s="665"/>
    </row>
    <row r="100" spans="1:10" ht="18" customHeight="1" thickBot="1">
      <c r="B100" s="90"/>
      <c r="C100" s="625" t="s">
        <v>852</v>
      </c>
      <c r="D100" s="626"/>
      <c r="E100" s="198">
        <v>0</v>
      </c>
      <c r="F100" s="201" t="s">
        <v>697</v>
      </c>
      <c r="G100" s="202"/>
      <c r="H100" s="202"/>
      <c r="I100" s="664" t="e">
        <f>ROUND(E100/E$104/E$105/12,0)</f>
        <v>#DIV/0!</v>
      </c>
      <c r="J100" s="665"/>
    </row>
    <row r="101" spans="1:10" ht="18" customHeight="1" thickBot="1">
      <c r="B101" s="90"/>
      <c r="C101" s="625" t="s">
        <v>778</v>
      </c>
      <c r="D101" s="626"/>
      <c r="E101" s="198">
        <v>0</v>
      </c>
      <c r="F101" s="203" t="s">
        <v>698</v>
      </c>
      <c r="G101" s="204"/>
      <c r="H101" s="204"/>
      <c r="I101" s="664" t="e">
        <f>ROUND(E101/E$104/E$105/12,0)</f>
        <v>#DIV/0!</v>
      </c>
      <c r="J101" s="665"/>
    </row>
    <row r="102" spans="1:10" ht="18" customHeight="1" thickBot="1">
      <c r="B102" s="90"/>
      <c r="C102" s="652" t="s">
        <v>779</v>
      </c>
      <c r="D102" s="653"/>
      <c r="E102" s="205">
        <f>SUM((E88*0.23),(E94*0.23),E98,E99,E100,E101)</f>
        <v>0</v>
      </c>
      <c r="F102" s="203" t="s">
        <v>709</v>
      </c>
      <c r="G102" s="204"/>
      <c r="H102" s="204"/>
      <c r="I102" s="664" t="e">
        <f>SUM(I88,I94,I98:J101)</f>
        <v>#DIV/0!</v>
      </c>
      <c r="J102" s="665"/>
    </row>
    <row r="103" spans="1:10" ht="18" customHeight="1" thickBot="1">
      <c r="B103" s="90"/>
      <c r="C103" s="625" t="s">
        <v>780</v>
      </c>
      <c r="D103" s="626"/>
      <c r="E103" s="198">
        <v>0</v>
      </c>
      <c r="F103" s="203" t="s">
        <v>699</v>
      </c>
      <c r="G103" s="204"/>
      <c r="H103" s="204"/>
      <c r="I103" s="664" t="e">
        <f>-ROUND(E103/E$104/E$105/12,0)</f>
        <v>#DIV/0!</v>
      </c>
      <c r="J103" s="665"/>
    </row>
    <row r="104" spans="1:10" ht="18" customHeight="1" thickBot="1">
      <c r="B104" s="90"/>
      <c r="C104" s="625" t="s">
        <v>781</v>
      </c>
      <c r="D104" s="626"/>
      <c r="E104" s="198">
        <v>0</v>
      </c>
      <c r="F104" s="668"/>
      <c r="G104" s="669"/>
      <c r="H104" s="669"/>
      <c r="I104" s="666"/>
      <c r="J104" s="667"/>
    </row>
    <row r="105" spans="1:10" ht="18" customHeight="1" thickBot="1">
      <c r="B105" s="162"/>
      <c r="C105" s="654" t="s">
        <v>782</v>
      </c>
      <c r="D105" s="655"/>
      <c r="E105" s="206">
        <v>0</v>
      </c>
      <c r="F105" s="688"/>
      <c r="G105" s="689"/>
      <c r="H105" s="689"/>
      <c r="I105" s="690"/>
      <c r="J105" s="691"/>
    </row>
    <row r="106" spans="1:10" ht="19.5" customHeight="1" thickBot="1">
      <c r="D106" s="63"/>
      <c r="E106" s="63"/>
      <c r="F106" s="684" t="s">
        <v>708</v>
      </c>
      <c r="G106" s="685"/>
      <c r="H106" s="685"/>
      <c r="I106" s="686" t="e">
        <f>I102+I103</f>
        <v>#DIV/0!</v>
      </c>
      <c r="J106" s="687"/>
    </row>
    <row r="107" spans="1:10" ht="15" thickBot="1">
      <c r="H107" s="63"/>
      <c r="I107" s="63"/>
      <c r="J107" s="63"/>
    </row>
    <row r="108" spans="1:10" ht="19.5" customHeight="1" thickBot="1">
      <c r="B108" s="64">
        <v>34</v>
      </c>
      <c r="C108" s="600" t="s">
        <v>792</v>
      </c>
      <c r="D108" s="600"/>
      <c r="E108" s="207" t="s">
        <v>812</v>
      </c>
      <c r="F108" s="208" t="s">
        <v>793</v>
      </c>
      <c r="H108" s="63"/>
      <c r="I108" s="63"/>
      <c r="J108" s="63"/>
    </row>
    <row r="109" spans="1:10" ht="18" customHeight="1">
      <c r="B109" s="90"/>
      <c r="C109" s="581" t="s">
        <v>783</v>
      </c>
      <c r="D109" s="610"/>
      <c r="E109" s="209">
        <v>0</v>
      </c>
      <c r="F109" s="210" t="e">
        <f>E109/$E$118</f>
        <v>#DIV/0!</v>
      </c>
    </row>
    <row r="110" spans="1:10" ht="18" customHeight="1">
      <c r="B110" s="90"/>
      <c r="C110" s="583" t="s">
        <v>784</v>
      </c>
      <c r="D110" s="611"/>
      <c r="E110" s="211">
        <v>0</v>
      </c>
      <c r="F110" s="210" t="e">
        <f t="shared" ref="F110:F117" si="0">E110/$E$118</f>
        <v>#DIV/0!</v>
      </c>
    </row>
    <row r="111" spans="1:10" ht="18" customHeight="1">
      <c r="B111" s="90"/>
      <c r="C111" s="583" t="s">
        <v>785</v>
      </c>
      <c r="D111" s="611"/>
      <c r="E111" s="211">
        <v>0</v>
      </c>
      <c r="F111" s="210" t="e">
        <f t="shared" si="0"/>
        <v>#DIV/0!</v>
      </c>
    </row>
    <row r="112" spans="1:10" ht="18" customHeight="1">
      <c r="B112" s="90"/>
      <c r="C112" s="583" t="s">
        <v>786</v>
      </c>
      <c r="D112" s="611"/>
      <c r="E112" s="211">
        <v>0</v>
      </c>
      <c r="F112" s="210" t="e">
        <f t="shared" si="0"/>
        <v>#DIV/0!</v>
      </c>
    </row>
    <row r="113" spans="1:6" ht="18" customHeight="1">
      <c r="B113" s="90"/>
      <c r="C113" s="583" t="s">
        <v>787</v>
      </c>
      <c r="D113" s="611"/>
      <c r="E113" s="211">
        <v>0</v>
      </c>
      <c r="F113" s="210" t="e">
        <f t="shared" si="0"/>
        <v>#DIV/0!</v>
      </c>
    </row>
    <row r="114" spans="1:6" ht="18" customHeight="1">
      <c r="B114" s="90"/>
      <c r="C114" s="583" t="s">
        <v>788</v>
      </c>
      <c r="D114" s="611"/>
      <c r="E114" s="211">
        <v>0</v>
      </c>
      <c r="F114" s="210" t="e">
        <f t="shared" si="0"/>
        <v>#DIV/0!</v>
      </c>
    </row>
    <row r="115" spans="1:6" ht="18" customHeight="1">
      <c r="B115" s="90"/>
      <c r="C115" s="670" t="s">
        <v>789</v>
      </c>
      <c r="D115" s="671"/>
      <c r="E115" s="211">
        <v>0</v>
      </c>
      <c r="F115" s="210" t="e">
        <f t="shared" si="0"/>
        <v>#DIV/0!</v>
      </c>
    </row>
    <row r="116" spans="1:6" ht="18" customHeight="1">
      <c r="B116" s="90"/>
      <c r="C116" s="670" t="s">
        <v>790</v>
      </c>
      <c r="D116" s="671"/>
      <c r="E116" s="211">
        <v>0</v>
      </c>
      <c r="F116" s="210" t="e">
        <f t="shared" si="0"/>
        <v>#DIV/0!</v>
      </c>
    </row>
    <row r="117" spans="1:6" ht="18" customHeight="1" thickBot="1">
      <c r="B117" s="162"/>
      <c r="C117" s="672" t="s">
        <v>791</v>
      </c>
      <c r="D117" s="673"/>
      <c r="E117" s="212">
        <v>0</v>
      </c>
      <c r="F117" s="210" t="e">
        <f t="shared" si="0"/>
        <v>#DIV/0!</v>
      </c>
    </row>
    <row r="118" spans="1:6" ht="19.5" customHeight="1" thickBot="1">
      <c r="B118" s="213"/>
      <c r="C118" s="213"/>
      <c r="D118" s="214"/>
      <c r="E118" s="215">
        <f>SUM(E109:E117)</f>
        <v>0</v>
      </c>
      <c r="F118" s="216" t="e">
        <f>SUM(F109:F117)</f>
        <v>#DIV/0!</v>
      </c>
    </row>
    <row r="119" spans="1:6" ht="15" thickBot="1"/>
    <row r="120" spans="1:6" ht="19.5" customHeight="1" thickBot="1">
      <c r="B120" s="64">
        <v>36</v>
      </c>
      <c r="C120" s="600" t="s">
        <v>794</v>
      </c>
      <c r="D120" s="600"/>
      <c r="E120" s="173" t="s">
        <v>832</v>
      </c>
    </row>
    <row r="121" spans="1:6" ht="18" customHeight="1">
      <c r="B121" s="90"/>
      <c r="C121" s="581" t="s">
        <v>797</v>
      </c>
      <c r="D121" s="610"/>
      <c r="E121" s="183">
        <v>0</v>
      </c>
    </row>
    <row r="122" spans="1:6" ht="18" customHeight="1">
      <c r="A122" s="35" t="s">
        <v>776</v>
      </c>
      <c r="B122" s="90"/>
      <c r="C122" s="583" t="s">
        <v>798</v>
      </c>
      <c r="D122" s="611"/>
      <c r="E122" s="49">
        <v>0</v>
      </c>
    </row>
    <row r="123" spans="1:6" ht="18" customHeight="1">
      <c r="B123" s="90"/>
      <c r="C123" s="583" t="s">
        <v>799</v>
      </c>
      <c r="D123" s="611"/>
      <c r="E123" s="49">
        <v>0</v>
      </c>
    </row>
    <row r="124" spans="1:6" ht="18" customHeight="1">
      <c r="B124" s="90"/>
      <c r="C124" s="583" t="s">
        <v>800</v>
      </c>
      <c r="D124" s="611"/>
      <c r="E124" s="49">
        <v>0</v>
      </c>
    </row>
    <row r="125" spans="1:6" ht="18" customHeight="1" thickBot="1">
      <c r="B125" s="162"/>
      <c r="C125" s="585" t="s">
        <v>801</v>
      </c>
      <c r="D125" s="612"/>
      <c r="E125" s="188">
        <v>0</v>
      </c>
    </row>
    <row r="126" spans="1:6">
      <c r="D126" s="63"/>
      <c r="E126" s="63"/>
    </row>
    <row r="127" spans="1:6" ht="15" thickBot="1">
      <c r="E127" s="63"/>
    </row>
    <row r="128" spans="1:6" ht="22.5" customHeight="1" thickBot="1">
      <c r="B128" s="613" t="s">
        <v>1216</v>
      </c>
      <c r="C128" s="614"/>
      <c r="D128" s="614"/>
      <c r="E128" s="39" t="s">
        <v>831</v>
      </c>
    </row>
    <row r="129" spans="2:7" ht="18" customHeight="1" thickBot="1">
      <c r="B129" s="506">
        <v>37</v>
      </c>
      <c r="C129" s="681" t="s">
        <v>795</v>
      </c>
      <c r="D129" s="681"/>
      <c r="E129" s="127">
        <v>0</v>
      </c>
    </row>
    <row r="130" spans="2:7" ht="18" customHeight="1" thickBot="1">
      <c r="B130" s="507">
        <v>38</v>
      </c>
      <c r="C130" s="626" t="s">
        <v>875</v>
      </c>
      <c r="D130" s="626"/>
      <c r="E130" s="218">
        <v>0</v>
      </c>
      <c r="F130" s="219"/>
      <c r="G130" s="219"/>
    </row>
    <row r="131" spans="2:7" ht="18" customHeight="1" thickBot="1">
      <c r="B131" s="508">
        <v>39</v>
      </c>
      <c r="C131" s="653" t="s">
        <v>876</v>
      </c>
      <c r="D131" s="680"/>
      <c r="E131" s="220">
        <v>0</v>
      </c>
      <c r="F131" s="221"/>
      <c r="G131" s="219"/>
    </row>
    <row r="132" spans="2:7" ht="18" customHeight="1" thickBot="1">
      <c r="B132" s="507">
        <v>40</v>
      </c>
      <c r="C132" s="626" t="s">
        <v>796</v>
      </c>
      <c r="D132" s="626"/>
      <c r="E132" s="222">
        <v>0</v>
      </c>
    </row>
    <row r="133" spans="2:7">
      <c r="D133" s="63"/>
      <c r="E133" s="63"/>
    </row>
    <row r="134" spans="2:7" ht="15" thickBot="1">
      <c r="D134" s="63"/>
      <c r="E134" s="63"/>
    </row>
    <row r="135" spans="2:7" ht="24" customHeight="1" thickBot="1">
      <c r="B135" s="615" t="s">
        <v>1217</v>
      </c>
      <c r="C135" s="616"/>
      <c r="D135" s="616"/>
      <c r="E135" s="173" t="s">
        <v>806</v>
      </c>
    </row>
    <row r="136" spans="2:7" ht="19.5" customHeight="1">
      <c r="B136" s="64">
        <v>22</v>
      </c>
      <c r="C136" s="617" t="s">
        <v>802</v>
      </c>
      <c r="D136" s="618"/>
      <c r="E136" s="223">
        <v>0</v>
      </c>
    </row>
    <row r="137" spans="2:7" ht="19.5" customHeight="1" thickBot="1">
      <c r="B137" s="224"/>
      <c r="C137" s="619" t="s">
        <v>803</v>
      </c>
      <c r="D137" s="620"/>
      <c r="E137" s="225">
        <v>0</v>
      </c>
    </row>
    <row r="138" spans="2:7" ht="19.5" customHeight="1">
      <c r="B138" s="151">
        <v>23</v>
      </c>
      <c r="C138" s="621" t="s">
        <v>804</v>
      </c>
      <c r="D138" s="622"/>
      <c r="E138" s="226">
        <v>0</v>
      </c>
    </row>
    <row r="139" spans="2:7" ht="19.5" customHeight="1" thickBot="1">
      <c r="B139" s="162"/>
      <c r="C139" s="619" t="s">
        <v>805</v>
      </c>
      <c r="D139" s="620"/>
      <c r="E139" s="225">
        <v>0</v>
      </c>
    </row>
    <row r="140" spans="2:7">
      <c r="D140" s="63"/>
      <c r="E140" s="63"/>
    </row>
    <row r="141" spans="2:7" ht="15" thickBot="1">
      <c r="D141" s="63"/>
      <c r="E141" s="63"/>
    </row>
    <row r="142" spans="2:7" ht="25.5" customHeight="1" thickBot="1">
      <c r="B142" s="613" t="s">
        <v>1218</v>
      </c>
      <c r="C142" s="614"/>
      <c r="D142" s="614"/>
      <c r="E142" s="614"/>
      <c r="F142" s="675"/>
    </row>
    <row r="143" spans="2:7" ht="15" thickBot="1">
      <c r="B143" s="227">
        <v>30</v>
      </c>
      <c r="C143" s="228" t="s">
        <v>1000</v>
      </c>
      <c r="D143" s="228"/>
      <c r="E143" s="217" t="s">
        <v>807</v>
      </c>
      <c r="F143" s="229" t="s">
        <v>809</v>
      </c>
    </row>
    <row r="144" spans="2:7" ht="18" customHeight="1">
      <c r="B144" s="90"/>
      <c r="C144" s="581" t="s">
        <v>828</v>
      </c>
      <c r="D144" s="610"/>
      <c r="E144" s="230">
        <v>0</v>
      </c>
      <c r="F144" s="231">
        <v>0</v>
      </c>
    </row>
    <row r="145" spans="1:7" ht="18" hidden="1" customHeight="1">
      <c r="B145" s="90"/>
      <c r="C145" s="232" t="s">
        <v>195</v>
      </c>
      <c r="D145" s="233"/>
      <c r="E145" s="234">
        <v>0</v>
      </c>
      <c r="F145" s="235">
        <v>0</v>
      </c>
    </row>
    <row r="146" spans="1:7" ht="18" customHeight="1">
      <c r="B146" s="90"/>
      <c r="C146" s="232" t="s">
        <v>829</v>
      </c>
      <c r="D146" s="233"/>
      <c r="E146" s="234">
        <v>0</v>
      </c>
      <c r="F146" s="235">
        <v>0</v>
      </c>
    </row>
    <row r="147" spans="1:7" ht="18" customHeight="1" thickBot="1">
      <c r="B147" s="90"/>
      <c r="C147" s="236" t="s">
        <v>830</v>
      </c>
      <c r="D147" s="237"/>
      <c r="E147" s="238">
        <v>0</v>
      </c>
      <c r="F147" s="239">
        <v>0</v>
      </c>
    </row>
    <row r="148" spans="1:7" ht="18" hidden="1" customHeight="1">
      <c r="B148" s="90"/>
      <c r="C148" s="240" t="s">
        <v>196</v>
      </c>
      <c r="D148" s="241"/>
      <c r="E148" s="242">
        <v>0</v>
      </c>
      <c r="F148" s="243">
        <v>0</v>
      </c>
    </row>
    <row r="149" spans="1:7" ht="15" thickBot="1">
      <c r="B149" s="244">
        <v>31</v>
      </c>
      <c r="C149" s="228" t="s">
        <v>1001</v>
      </c>
      <c r="D149" s="228"/>
      <c r="E149" s="245" t="s">
        <v>808</v>
      </c>
      <c r="F149" s="246" t="s">
        <v>810</v>
      </c>
    </row>
    <row r="150" spans="1:7" ht="18" customHeight="1">
      <c r="B150" s="88"/>
      <c r="C150" s="581" t="s">
        <v>824</v>
      </c>
      <c r="D150" s="610"/>
      <c r="E150" s="230">
        <v>0</v>
      </c>
      <c r="F150" s="231">
        <v>0</v>
      </c>
    </row>
    <row r="151" spans="1:7" ht="18" customHeight="1">
      <c r="B151" s="88"/>
      <c r="C151" s="583" t="s">
        <v>825</v>
      </c>
      <c r="D151" s="611"/>
      <c r="E151" s="234">
        <v>0</v>
      </c>
      <c r="F151" s="235">
        <v>0</v>
      </c>
    </row>
    <row r="152" spans="1:7" ht="18" customHeight="1">
      <c r="B152" s="88"/>
      <c r="C152" s="623" t="s">
        <v>826</v>
      </c>
      <c r="D152" s="674"/>
      <c r="E152" s="247">
        <v>0</v>
      </c>
      <c r="F152" s="248">
        <v>0</v>
      </c>
    </row>
    <row r="153" spans="1:7" ht="18" customHeight="1" thickBot="1">
      <c r="B153" s="136"/>
      <c r="C153" s="585" t="s">
        <v>827</v>
      </c>
      <c r="D153" s="612"/>
      <c r="E153" s="238">
        <v>0</v>
      </c>
      <c r="F153" s="239">
        <v>0</v>
      </c>
    </row>
    <row r="154" spans="1:7">
      <c r="D154" s="63"/>
      <c r="E154" s="142"/>
    </row>
    <row r="155" spans="1:7">
      <c r="A155" s="249"/>
      <c r="B155" s="587" t="s">
        <v>183</v>
      </c>
      <c r="C155" s="587"/>
      <c r="D155" s="587"/>
      <c r="E155" s="587"/>
      <c r="F155" s="249"/>
      <c r="G155" s="249"/>
    </row>
    <row r="156" spans="1:7" ht="15" thickBot="1"/>
    <row r="157" spans="1:7" ht="21.95" customHeight="1">
      <c r="B157" s="64">
        <v>6</v>
      </c>
      <c r="C157" s="66" t="s">
        <v>710</v>
      </c>
      <c r="D157" s="66"/>
      <c r="E157" s="250"/>
    </row>
    <row r="158" spans="1:7" ht="19.5" customHeight="1" thickBot="1">
      <c r="B158" s="90"/>
      <c r="C158" s="577" t="s">
        <v>185</v>
      </c>
      <c r="D158" s="577"/>
      <c r="E158" s="253" t="s">
        <v>877</v>
      </c>
    </row>
    <row r="159" spans="1:7" ht="20.25" customHeight="1">
      <c r="B159" s="90"/>
      <c r="C159" s="608" t="s">
        <v>822</v>
      </c>
      <c r="D159" s="609"/>
      <c r="E159" s="251">
        <v>0</v>
      </c>
    </row>
    <row r="160" spans="1:7" ht="20.25" customHeight="1" thickBot="1">
      <c r="B160" s="162"/>
      <c r="C160" s="592" t="s">
        <v>823</v>
      </c>
      <c r="D160" s="593"/>
      <c r="E160" s="160">
        <v>0</v>
      </c>
    </row>
    <row r="161" spans="2:22" ht="15" thickBot="1">
      <c r="D161" s="51"/>
      <c r="E161" s="63"/>
    </row>
    <row r="162" spans="2:22" ht="21.95" customHeight="1">
      <c r="B162" s="64">
        <v>12</v>
      </c>
      <c r="C162" s="66" t="s">
        <v>712</v>
      </c>
      <c r="D162" s="66"/>
      <c r="E162" s="252"/>
    </row>
    <row r="163" spans="2:22" ht="19.5" customHeight="1" thickBot="1">
      <c r="B163" s="90"/>
      <c r="C163" s="598" t="s">
        <v>711</v>
      </c>
      <c r="D163" s="577"/>
      <c r="E163" s="253" t="s">
        <v>811</v>
      </c>
    </row>
    <row r="164" spans="2:22" ht="18" customHeight="1">
      <c r="B164" s="90"/>
      <c r="C164" s="594" t="s">
        <v>856</v>
      </c>
      <c r="D164" s="595"/>
      <c r="E164" s="78">
        <v>0</v>
      </c>
    </row>
    <row r="165" spans="2:22" ht="18" customHeight="1">
      <c r="B165" s="90"/>
      <c r="C165" s="596" t="s">
        <v>857</v>
      </c>
      <c r="D165" s="597"/>
      <c r="E165" s="82">
        <v>0</v>
      </c>
      <c r="F165" s="37"/>
      <c r="G165" s="37"/>
    </row>
    <row r="166" spans="2:22" ht="18" customHeight="1">
      <c r="B166" s="90"/>
      <c r="C166" s="596" t="s">
        <v>858</v>
      </c>
      <c r="D166" s="597"/>
      <c r="E166" s="82">
        <v>0</v>
      </c>
      <c r="F166" s="37"/>
      <c r="G166" s="37"/>
    </row>
    <row r="167" spans="2:22" ht="18" customHeight="1" thickBot="1">
      <c r="B167" s="162"/>
      <c r="C167" s="592" t="s">
        <v>859</v>
      </c>
      <c r="D167" s="593"/>
      <c r="E167" s="86">
        <v>0</v>
      </c>
      <c r="F167" s="37"/>
      <c r="G167" s="37"/>
      <c r="H167" s="37"/>
      <c r="I167" s="37"/>
      <c r="J167" s="37"/>
      <c r="K167" s="23"/>
      <c r="L167" s="23"/>
      <c r="M167" s="23"/>
      <c r="N167" s="23"/>
      <c r="O167" s="23"/>
      <c r="P167" s="23"/>
      <c r="Q167" s="23"/>
      <c r="R167" s="23"/>
      <c r="S167" s="23"/>
      <c r="T167" s="23"/>
      <c r="U167" s="23"/>
      <c r="V167" s="23"/>
    </row>
    <row r="168" spans="2:22" ht="15" customHeight="1" thickBot="1">
      <c r="B168" s="254"/>
      <c r="C168" s="254"/>
      <c r="D168" s="255"/>
      <c r="E168" s="142"/>
      <c r="F168" s="37"/>
      <c r="G168" s="37"/>
      <c r="H168" s="37"/>
      <c r="I168" s="37"/>
      <c r="J168" s="37"/>
      <c r="K168" s="23"/>
      <c r="L168" s="23"/>
      <c r="M168" s="23"/>
      <c r="N168" s="23"/>
      <c r="O168" s="23"/>
      <c r="P168" s="23"/>
      <c r="Q168" s="23"/>
      <c r="R168" s="23"/>
      <c r="S168" s="23"/>
      <c r="T168" s="23"/>
      <c r="U168" s="23"/>
      <c r="V168" s="23"/>
    </row>
    <row r="169" spans="2:22" ht="21.75" customHeight="1">
      <c r="B169" s="599" t="s">
        <v>713</v>
      </c>
      <c r="C169" s="600"/>
      <c r="D169" s="600"/>
      <c r="E169" s="601"/>
    </row>
    <row r="170" spans="2:22" ht="19.5" customHeight="1" thickBot="1">
      <c r="B170" s="90"/>
      <c r="C170" s="577" t="s">
        <v>192</v>
      </c>
      <c r="D170" s="577"/>
      <c r="E170" s="253" t="s">
        <v>812</v>
      </c>
    </row>
    <row r="171" spans="2:22" ht="18" customHeight="1">
      <c r="B171" s="590">
        <v>13</v>
      </c>
      <c r="C171" s="594" t="s">
        <v>714</v>
      </c>
      <c r="D171" s="595"/>
      <c r="E171" s="78">
        <v>0</v>
      </c>
      <c r="F171" s="37"/>
      <c r="G171" s="37"/>
      <c r="H171" s="37"/>
      <c r="I171" s="37"/>
      <c r="J171" s="37"/>
      <c r="K171" s="23"/>
      <c r="L171" s="23"/>
      <c r="M171" s="23"/>
      <c r="N171" s="23"/>
      <c r="O171" s="23"/>
      <c r="P171" s="23"/>
      <c r="Q171" s="23"/>
      <c r="R171" s="23"/>
      <c r="S171" s="23"/>
      <c r="T171" s="23"/>
      <c r="U171" s="23"/>
      <c r="V171" s="23"/>
    </row>
    <row r="172" spans="2:22" ht="18" customHeight="1">
      <c r="B172" s="590"/>
      <c r="C172" s="676" t="s">
        <v>715</v>
      </c>
      <c r="D172" s="677"/>
      <c r="E172" s="82">
        <v>0</v>
      </c>
      <c r="F172" s="37"/>
      <c r="G172" s="37"/>
      <c r="H172" s="37"/>
      <c r="I172" s="37"/>
      <c r="J172" s="37"/>
      <c r="K172" s="23"/>
      <c r="L172" s="23"/>
      <c r="M172" s="23"/>
      <c r="N172" s="23"/>
      <c r="O172" s="23"/>
      <c r="P172" s="23"/>
      <c r="Q172" s="23"/>
      <c r="R172" s="23"/>
      <c r="S172" s="23"/>
      <c r="T172" s="23"/>
      <c r="U172" s="23"/>
      <c r="V172" s="23"/>
    </row>
    <row r="173" spans="2:22" ht="18" customHeight="1">
      <c r="B173" s="590"/>
      <c r="C173" s="596" t="s">
        <v>716</v>
      </c>
      <c r="D173" s="597"/>
      <c r="E173" s="82">
        <v>0</v>
      </c>
      <c r="F173" s="37"/>
      <c r="G173" s="37"/>
    </row>
    <row r="174" spans="2:22" ht="18" customHeight="1" thickBot="1">
      <c r="B174" s="591"/>
      <c r="C174" s="592" t="s">
        <v>717</v>
      </c>
      <c r="D174" s="593"/>
      <c r="E174" s="86">
        <v>0</v>
      </c>
      <c r="F174" s="37"/>
      <c r="G174" s="37"/>
      <c r="H174" s="37"/>
      <c r="I174" s="37"/>
      <c r="J174" s="37"/>
      <c r="K174" s="23"/>
      <c r="L174" s="23"/>
      <c r="M174" s="23"/>
      <c r="N174" s="23"/>
      <c r="O174" s="23"/>
      <c r="P174" s="23"/>
      <c r="Q174" s="23"/>
      <c r="R174" s="23"/>
      <c r="S174" s="23"/>
      <c r="T174" s="23"/>
      <c r="U174" s="23"/>
      <c r="V174" s="23"/>
    </row>
    <row r="175" spans="2:22" ht="18" customHeight="1">
      <c r="B175" s="588">
        <v>14</v>
      </c>
      <c r="C175" s="594" t="s">
        <v>718</v>
      </c>
      <c r="D175" s="595"/>
      <c r="E175" s="78">
        <v>0</v>
      </c>
      <c r="F175" s="37"/>
      <c r="G175" s="37"/>
      <c r="H175" s="37"/>
      <c r="I175" s="37"/>
      <c r="J175" s="37"/>
      <c r="K175" s="23"/>
      <c r="L175" s="23"/>
      <c r="M175" s="23"/>
      <c r="N175" s="23"/>
      <c r="O175" s="23"/>
      <c r="P175" s="23"/>
      <c r="Q175" s="23"/>
      <c r="R175" s="23"/>
      <c r="S175" s="23"/>
      <c r="T175" s="23"/>
      <c r="U175" s="23"/>
      <c r="V175" s="23"/>
    </row>
    <row r="176" spans="2:22" ht="18" customHeight="1" thickBot="1">
      <c r="B176" s="589"/>
      <c r="C176" s="592" t="s">
        <v>719</v>
      </c>
      <c r="D176" s="593"/>
      <c r="E176" s="86">
        <v>0</v>
      </c>
      <c r="F176" s="37"/>
      <c r="G176" s="37"/>
      <c r="H176" s="37"/>
      <c r="I176" s="37"/>
      <c r="J176" s="37"/>
      <c r="K176" s="23"/>
      <c r="L176" s="23"/>
      <c r="M176" s="23"/>
      <c r="N176" s="23"/>
      <c r="O176" s="23"/>
      <c r="P176" s="23"/>
      <c r="Q176" s="23"/>
      <c r="R176" s="23"/>
      <c r="S176" s="23"/>
      <c r="T176" s="23"/>
      <c r="U176" s="23"/>
      <c r="V176" s="23"/>
    </row>
    <row r="177" spans="2:22" ht="15" customHeight="1" thickBot="1">
      <c r="H177" s="37"/>
      <c r="I177" s="37"/>
      <c r="J177" s="37"/>
      <c r="K177" s="23"/>
      <c r="L177" s="23"/>
      <c r="M177" s="23"/>
      <c r="N177" s="23"/>
      <c r="O177" s="23"/>
      <c r="P177" s="23"/>
      <c r="Q177" s="23"/>
      <c r="R177" s="23"/>
      <c r="S177" s="23"/>
      <c r="T177" s="23"/>
      <c r="U177" s="23"/>
      <c r="V177" s="23"/>
    </row>
    <row r="178" spans="2:22" ht="21.95" customHeight="1">
      <c r="B178" s="64">
        <v>24</v>
      </c>
      <c r="C178" s="600" t="s">
        <v>737</v>
      </c>
      <c r="D178" s="600"/>
      <c r="E178" s="250"/>
      <c r="H178" s="37"/>
      <c r="I178" s="37"/>
      <c r="J178" s="37"/>
      <c r="K178" s="23"/>
      <c r="L178" s="23"/>
      <c r="M178" s="23"/>
      <c r="N178" s="23"/>
      <c r="O178" s="23"/>
      <c r="P178" s="23"/>
      <c r="Q178" s="23"/>
      <c r="R178" s="23"/>
      <c r="S178" s="23"/>
      <c r="T178" s="23"/>
      <c r="U178" s="23"/>
      <c r="V178" s="23"/>
    </row>
    <row r="179" spans="2:22" ht="15" thickBot="1">
      <c r="B179" s="90"/>
      <c r="C179" s="577" t="s">
        <v>184</v>
      </c>
      <c r="D179" s="577"/>
      <c r="E179" s="256" t="s">
        <v>878</v>
      </c>
    </row>
    <row r="180" spans="2:22" ht="18" customHeight="1">
      <c r="B180" s="90"/>
      <c r="C180" s="581" t="s">
        <v>815</v>
      </c>
      <c r="D180" s="582"/>
      <c r="E180" s="257">
        <v>0</v>
      </c>
    </row>
    <row r="181" spans="2:22" ht="18" customHeight="1">
      <c r="B181" s="90"/>
      <c r="C181" s="583" t="s">
        <v>816</v>
      </c>
      <c r="D181" s="584"/>
      <c r="E181" s="258">
        <v>0</v>
      </c>
    </row>
    <row r="182" spans="2:22" ht="18" customHeight="1">
      <c r="B182" s="90"/>
      <c r="C182" s="583" t="s">
        <v>817</v>
      </c>
      <c r="D182" s="584"/>
      <c r="E182" s="258">
        <v>0</v>
      </c>
    </row>
    <row r="183" spans="2:22" ht="18" customHeight="1">
      <c r="B183" s="90"/>
      <c r="C183" s="583" t="s">
        <v>818</v>
      </c>
      <c r="D183" s="584"/>
      <c r="E183" s="258">
        <v>0</v>
      </c>
    </row>
    <row r="184" spans="2:22" ht="18" customHeight="1">
      <c r="B184" s="90"/>
      <c r="C184" s="583" t="s">
        <v>819</v>
      </c>
      <c r="D184" s="584"/>
      <c r="E184" s="258">
        <v>0</v>
      </c>
    </row>
    <row r="185" spans="2:22" ht="18" customHeight="1">
      <c r="B185" s="90"/>
      <c r="C185" s="583" t="s">
        <v>820</v>
      </c>
      <c r="D185" s="584"/>
      <c r="E185" s="258">
        <v>0</v>
      </c>
    </row>
    <row r="186" spans="2:22" ht="18" customHeight="1" thickBot="1">
      <c r="B186" s="162"/>
      <c r="C186" s="585" t="s">
        <v>821</v>
      </c>
      <c r="D186" s="586"/>
      <c r="E186" s="259">
        <v>0</v>
      </c>
    </row>
    <row r="187" spans="2:22" ht="11.25" customHeight="1"/>
    <row r="188" spans="2:22" ht="11.25" customHeight="1" thickBot="1"/>
    <row r="189" spans="2:22">
      <c r="B189" s="64">
        <v>24</v>
      </c>
      <c r="C189" s="600" t="s">
        <v>738</v>
      </c>
      <c r="D189" s="600"/>
      <c r="E189" s="250"/>
    </row>
    <row r="190" spans="2:22" ht="19.5" customHeight="1" thickBot="1">
      <c r="B190" s="90"/>
      <c r="C190" s="578" t="s">
        <v>739</v>
      </c>
      <c r="D190" s="578"/>
      <c r="E190" s="256" t="s">
        <v>813</v>
      </c>
    </row>
    <row r="191" spans="2:22" ht="18" customHeight="1">
      <c r="B191" s="90"/>
      <c r="C191" s="581" t="s">
        <v>879</v>
      </c>
      <c r="D191" s="582"/>
      <c r="E191" s="157">
        <v>0</v>
      </c>
    </row>
    <row r="192" spans="2:22" ht="18" customHeight="1">
      <c r="B192" s="90"/>
      <c r="C192" s="583" t="s">
        <v>740</v>
      </c>
      <c r="D192" s="584"/>
      <c r="E192" s="260">
        <v>0</v>
      </c>
    </row>
    <row r="193" spans="2:5" ht="18" customHeight="1">
      <c r="B193" s="90"/>
      <c r="C193" s="583" t="s">
        <v>741</v>
      </c>
      <c r="D193" s="584"/>
      <c r="E193" s="159">
        <v>0</v>
      </c>
    </row>
    <row r="194" spans="2:5" ht="18" customHeight="1">
      <c r="B194" s="90"/>
      <c r="C194" s="583" t="s">
        <v>742</v>
      </c>
      <c r="D194" s="584"/>
      <c r="E194" s="159">
        <v>0</v>
      </c>
    </row>
    <row r="195" spans="2:5" ht="18" customHeight="1">
      <c r="B195" s="90"/>
      <c r="C195" s="583" t="s">
        <v>743</v>
      </c>
      <c r="D195" s="584"/>
      <c r="E195" s="159">
        <v>0</v>
      </c>
    </row>
    <row r="196" spans="2:5" ht="18" customHeight="1">
      <c r="B196" s="90"/>
      <c r="C196" s="583" t="s">
        <v>744</v>
      </c>
      <c r="D196" s="584"/>
      <c r="E196" s="159">
        <v>0</v>
      </c>
    </row>
    <row r="197" spans="2:5" ht="18" customHeight="1">
      <c r="B197" s="90"/>
      <c r="C197" s="583" t="s">
        <v>745</v>
      </c>
      <c r="D197" s="584"/>
      <c r="E197" s="159">
        <v>0</v>
      </c>
    </row>
    <row r="198" spans="2:5" ht="18" customHeight="1">
      <c r="B198" s="90"/>
      <c r="C198" s="583" t="s">
        <v>746</v>
      </c>
      <c r="D198" s="584"/>
      <c r="E198" s="159">
        <v>0</v>
      </c>
    </row>
    <row r="199" spans="2:5" ht="18" customHeight="1">
      <c r="B199" s="90"/>
      <c r="C199" s="583" t="s">
        <v>747</v>
      </c>
      <c r="D199" s="584"/>
      <c r="E199" s="159">
        <v>0</v>
      </c>
    </row>
    <row r="200" spans="2:5" ht="18" customHeight="1">
      <c r="B200" s="90"/>
      <c r="C200" s="583" t="s">
        <v>748</v>
      </c>
      <c r="D200" s="584"/>
      <c r="E200" s="159">
        <v>0</v>
      </c>
    </row>
    <row r="201" spans="2:5" ht="18" customHeight="1">
      <c r="B201" s="90"/>
      <c r="C201" s="583" t="s">
        <v>749</v>
      </c>
      <c r="D201" s="584"/>
      <c r="E201" s="159">
        <v>0</v>
      </c>
    </row>
    <row r="202" spans="2:5" ht="18" customHeight="1">
      <c r="B202" s="90"/>
      <c r="C202" s="583" t="s">
        <v>750</v>
      </c>
      <c r="D202" s="584"/>
      <c r="E202" s="159">
        <v>0</v>
      </c>
    </row>
    <row r="203" spans="2:5" ht="18" customHeight="1">
      <c r="B203" s="90"/>
      <c r="C203" s="583" t="s">
        <v>751</v>
      </c>
      <c r="D203" s="584"/>
      <c r="E203" s="159">
        <v>0</v>
      </c>
    </row>
    <row r="204" spans="2:5" ht="18" customHeight="1">
      <c r="B204" s="90"/>
      <c r="C204" s="583" t="s">
        <v>880</v>
      </c>
      <c r="D204" s="584"/>
      <c r="E204" s="159">
        <v>0</v>
      </c>
    </row>
    <row r="205" spans="2:5" ht="18" customHeight="1">
      <c r="B205" s="90"/>
      <c r="C205" s="583" t="s">
        <v>753</v>
      </c>
      <c r="D205" s="584"/>
      <c r="E205" s="261">
        <v>0</v>
      </c>
    </row>
    <row r="206" spans="2:5" ht="18" customHeight="1" thickBot="1">
      <c r="B206" s="162"/>
      <c r="C206" s="585" t="s">
        <v>752</v>
      </c>
      <c r="D206" s="586"/>
      <c r="E206" s="262">
        <v>0</v>
      </c>
    </row>
    <row r="208" spans="2:5" ht="15" thickBot="1"/>
    <row r="209" spans="2:5">
      <c r="B209" s="64">
        <v>20</v>
      </c>
      <c r="C209" s="600" t="s">
        <v>733</v>
      </c>
      <c r="D209" s="600"/>
      <c r="E209" s="250"/>
    </row>
    <row r="210" spans="2:5" ht="24.75" customHeight="1" thickBot="1">
      <c r="B210" s="90"/>
      <c r="C210" s="602" t="s">
        <v>186</v>
      </c>
      <c r="D210" s="602"/>
      <c r="E210" s="263" t="s">
        <v>814</v>
      </c>
    </row>
    <row r="211" spans="2:5" ht="18" customHeight="1">
      <c r="B211" s="90"/>
      <c r="C211" s="581" t="s">
        <v>736</v>
      </c>
      <c r="D211" s="582"/>
      <c r="E211" s="264">
        <v>0</v>
      </c>
    </row>
    <row r="212" spans="2:5" ht="18" customHeight="1">
      <c r="B212" s="90"/>
      <c r="C212" s="583" t="s">
        <v>734</v>
      </c>
      <c r="D212" s="584"/>
      <c r="E212" s="261">
        <v>0</v>
      </c>
    </row>
    <row r="213" spans="2:5" ht="18" customHeight="1" thickBot="1">
      <c r="B213" s="162"/>
      <c r="C213" s="585" t="s">
        <v>735</v>
      </c>
      <c r="D213" s="586"/>
      <c r="E213" s="262">
        <v>0</v>
      </c>
    </row>
    <row r="214" spans="2:5" hidden="1">
      <c r="B214" s="64">
        <v>25</v>
      </c>
      <c r="C214" s="600" t="s">
        <v>685</v>
      </c>
      <c r="D214" s="600"/>
      <c r="E214" s="256" t="s">
        <v>212</v>
      </c>
    </row>
    <row r="215" spans="2:5" ht="15" hidden="1" thickBot="1">
      <c r="B215" s="90"/>
      <c r="C215" s="602" t="s">
        <v>186</v>
      </c>
      <c r="D215" s="602"/>
      <c r="E215" s="263" t="s">
        <v>636</v>
      </c>
    </row>
    <row r="216" spans="2:5" ht="18" hidden="1" customHeight="1">
      <c r="B216" s="90"/>
      <c r="C216" s="581" t="s">
        <v>860</v>
      </c>
      <c r="D216" s="582"/>
      <c r="E216" s="264">
        <v>0</v>
      </c>
    </row>
    <row r="217" spans="2:5" ht="18" hidden="1" customHeight="1">
      <c r="B217" s="90"/>
      <c r="C217" s="583" t="s">
        <v>200</v>
      </c>
      <c r="D217" s="584"/>
      <c r="E217" s="261">
        <v>0</v>
      </c>
    </row>
    <row r="218" spans="2:5" ht="18" hidden="1" customHeight="1">
      <c r="B218" s="90"/>
      <c r="C218" s="583" t="s">
        <v>201</v>
      </c>
      <c r="D218" s="584"/>
      <c r="E218" s="261">
        <v>0</v>
      </c>
    </row>
    <row r="219" spans="2:5" ht="18" hidden="1" customHeight="1">
      <c r="B219" s="90"/>
      <c r="C219" s="583" t="s">
        <v>193</v>
      </c>
      <c r="D219" s="584"/>
      <c r="E219" s="261">
        <v>0</v>
      </c>
    </row>
    <row r="220" spans="2:5" ht="18" hidden="1" customHeight="1">
      <c r="B220" s="90"/>
      <c r="C220" s="583" t="s">
        <v>202</v>
      </c>
      <c r="D220" s="584"/>
      <c r="E220" s="261">
        <v>0</v>
      </c>
    </row>
    <row r="221" spans="2:5" ht="18" hidden="1" customHeight="1">
      <c r="B221" s="90"/>
      <c r="C221" s="583" t="s">
        <v>194</v>
      </c>
      <c r="D221" s="584"/>
      <c r="E221" s="261">
        <v>0</v>
      </c>
    </row>
    <row r="222" spans="2:5" ht="18" hidden="1" customHeight="1">
      <c r="B222" s="90"/>
      <c r="C222" s="583" t="s">
        <v>203</v>
      </c>
      <c r="D222" s="584"/>
      <c r="E222" s="261">
        <v>0</v>
      </c>
    </row>
    <row r="223" spans="2:5" ht="18" hidden="1" customHeight="1">
      <c r="B223" s="90"/>
      <c r="C223" s="583" t="s">
        <v>204</v>
      </c>
      <c r="D223" s="584"/>
      <c r="E223" s="261">
        <v>0</v>
      </c>
    </row>
    <row r="224" spans="2:5" ht="18" hidden="1" customHeight="1">
      <c r="B224" s="90"/>
      <c r="C224" s="583" t="s">
        <v>209</v>
      </c>
      <c r="D224" s="584"/>
      <c r="E224" s="261">
        <v>0</v>
      </c>
    </row>
    <row r="225" spans="2:5" ht="18" hidden="1" customHeight="1">
      <c r="B225" s="90"/>
      <c r="C225" s="583" t="s">
        <v>205</v>
      </c>
      <c r="D225" s="584"/>
      <c r="E225" s="261">
        <v>0</v>
      </c>
    </row>
    <row r="226" spans="2:5" ht="18" hidden="1" customHeight="1">
      <c r="B226" s="90"/>
      <c r="C226" s="583" t="s">
        <v>206</v>
      </c>
      <c r="D226" s="584"/>
      <c r="E226" s="261">
        <v>0</v>
      </c>
    </row>
    <row r="227" spans="2:5" ht="18" hidden="1" customHeight="1">
      <c r="B227" s="90"/>
      <c r="C227" s="678" t="s">
        <v>207</v>
      </c>
      <c r="D227" s="679"/>
      <c r="E227" s="261">
        <v>0</v>
      </c>
    </row>
    <row r="228" spans="2:5" ht="18" hidden="1" customHeight="1">
      <c r="B228" s="90"/>
      <c r="C228" s="678" t="s">
        <v>686</v>
      </c>
      <c r="D228" s="679"/>
      <c r="E228" s="261">
        <v>0</v>
      </c>
    </row>
    <row r="229" spans="2:5" ht="18" hidden="1" customHeight="1">
      <c r="B229" s="90"/>
      <c r="C229" s="265" t="s">
        <v>687</v>
      </c>
      <c r="D229" s="266"/>
      <c r="E229" s="261">
        <v>0</v>
      </c>
    </row>
    <row r="230" spans="2:5" ht="18" hidden="1" customHeight="1" thickBot="1">
      <c r="B230" s="162"/>
      <c r="C230" s="267" t="s">
        <v>208</v>
      </c>
      <c r="D230" s="268"/>
      <c r="E230" s="262">
        <v>0</v>
      </c>
    </row>
    <row r="231" spans="2:5" hidden="1">
      <c r="D231" s="35" t="s">
        <v>213</v>
      </c>
    </row>
  </sheetData>
  <sheetProtection algorithmName="SHA-512" hashValue="2k6w0XZ8fDcwOYOEo41pAE2WXPcmP3F76EpgPATWPEq63yo27Zaq8BjcTXkITpS1ovWTtOtAEQOzhMlKhIFSEQ==" saltValue="YLMkualO+H9iiKQLOSYV6Q==" spinCount="100000" sheet="1" selectLockedCells="1"/>
  <mergeCells count="166">
    <mergeCell ref="I88:J88"/>
    <mergeCell ref="F106:H106"/>
    <mergeCell ref="I106:J106"/>
    <mergeCell ref="F105:H105"/>
    <mergeCell ref="I105:J105"/>
    <mergeCell ref="I89:J89"/>
    <mergeCell ref="I90:J90"/>
    <mergeCell ref="I91:J91"/>
    <mergeCell ref="I92:J92"/>
    <mergeCell ref="G89:H89"/>
    <mergeCell ref="G90:H90"/>
    <mergeCell ref="G91:H91"/>
    <mergeCell ref="G92:H92"/>
    <mergeCell ref="G93:H93"/>
    <mergeCell ref="G95:H95"/>
    <mergeCell ref="F98:H98"/>
    <mergeCell ref="I99:J99"/>
    <mergeCell ref="I100:J100"/>
    <mergeCell ref="I101:J101"/>
    <mergeCell ref="I102:J102"/>
    <mergeCell ref="I103:J103"/>
    <mergeCell ref="I93:J93"/>
    <mergeCell ref="I94:J94"/>
    <mergeCell ref="I95:J95"/>
    <mergeCell ref="C228:D228"/>
    <mergeCell ref="C123:D123"/>
    <mergeCell ref="C131:D131"/>
    <mergeCell ref="C132:D132"/>
    <mergeCell ref="C124:D124"/>
    <mergeCell ref="C125:D125"/>
    <mergeCell ref="C129:D129"/>
    <mergeCell ref="C130:D130"/>
    <mergeCell ref="C192:D192"/>
    <mergeCell ref="C191:D191"/>
    <mergeCell ref="C189:D189"/>
    <mergeCell ref="C178:D178"/>
    <mergeCell ref="C209:D209"/>
    <mergeCell ref="C210:D210"/>
    <mergeCell ref="C193:D193"/>
    <mergeCell ref="C194:D194"/>
    <mergeCell ref="C200:D200"/>
    <mergeCell ref="C201:D201"/>
    <mergeCell ref="C202:D202"/>
    <mergeCell ref="C203:D203"/>
    <mergeCell ref="C204:D204"/>
    <mergeCell ref="C227:D227"/>
    <mergeCell ref="C221:D221"/>
    <mergeCell ref="C222:D222"/>
    <mergeCell ref="G96:H96"/>
    <mergeCell ref="I96:J96"/>
    <mergeCell ref="G97:H97"/>
    <mergeCell ref="I97:J97"/>
    <mergeCell ref="I98:J98"/>
    <mergeCell ref="C198:D198"/>
    <mergeCell ref="I104:J104"/>
    <mergeCell ref="F104:H104"/>
    <mergeCell ref="C115:D115"/>
    <mergeCell ref="C116:D116"/>
    <mergeCell ref="C117:D117"/>
    <mergeCell ref="C170:D170"/>
    <mergeCell ref="C160:D160"/>
    <mergeCell ref="C112:D112"/>
    <mergeCell ref="C114:D114"/>
    <mergeCell ref="C152:D152"/>
    <mergeCell ref="B142:F142"/>
    <mergeCell ref="C113:D113"/>
    <mergeCell ref="C120:D120"/>
    <mergeCell ref="C121:D121"/>
    <mergeCell ref="C122:D122"/>
    <mergeCell ref="C172:D172"/>
    <mergeCell ref="C175:D175"/>
    <mergeCell ref="C167:D167"/>
    <mergeCell ref="E83:F83"/>
    <mergeCell ref="C100:D100"/>
    <mergeCell ref="C101:D101"/>
    <mergeCell ref="C108:D108"/>
    <mergeCell ref="C109:D109"/>
    <mergeCell ref="C110:D110"/>
    <mergeCell ref="C111:D111"/>
    <mergeCell ref="C102:D102"/>
    <mergeCell ref="C103:D103"/>
    <mergeCell ref="C105:D105"/>
    <mergeCell ref="C104:D104"/>
    <mergeCell ref="C39:D39"/>
    <mergeCell ref="C41:D41"/>
    <mergeCell ref="C61:D61"/>
    <mergeCell ref="C66:D66"/>
    <mergeCell ref="C69:D69"/>
    <mergeCell ref="C18:D18"/>
    <mergeCell ref="C19:D19"/>
    <mergeCell ref="C99:D99"/>
    <mergeCell ref="C2:D2"/>
    <mergeCell ref="C3:D3"/>
    <mergeCell ref="C4:D4"/>
    <mergeCell ref="C5:D5"/>
    <mergeCell ref="C6:D6"/>
    <mergeCell ref="C7:D7"/>
    <mergeCell ref="C8:D8"/>
    <mergeCell ref="C9:D9"/>
    <mergeCell ref="C14:D14"/>
    <mergeCell ref="B9:B13"/>
    <mergeCell ref="B14:B17"/>
    <mergeCell ref="C60:F60"/>
    <mergeCell ref="C158:D158"/>
    <mergeCell ref="C159:D159"/>
    <mergeCell ref="C150:D150"/>
    <mergeCell ref="C151:D151"/>
    <mergeCell ref="C153:D153"/>
    <mergeCell ref="B128:D128"/>
    <mergeCell ref="B135:D135"/>
    <mergeCell ref="C144:D144"/>
    <mergeCell ref="C136:D136"/>
    <mergeCell ref="C137:D137"/>
    <mergeCell ref="C138:D138"/>
    <mergeCell ref="C139:D139"/>
    <mergeCell ref="C74:D74"/>
    <mergeCell ref="C87:D87"/>
    <mergeCell ref="C98:D98"/>
    <mergeCell ref="E84:F84"/>
    <mergeCell ref="C80:D80"/>
    <mergeCell ref="C81:D81"/>
    <mergeCell ref="E80:F80"/>
    <mergeCell ref="E81:F81"/>
    <mergeCell ref="E82:F82"/>
    <mergeCell ref="C223:D223"/>
    <mergeCell ref="C224:D224"/>
    <mergeCell ref="C216:D216"/>
    <mergeCell ref="C217:D217"/>
    <mergeCell ref="C218:D218"/>
    <mergeCell ref="C219:D219"/>
    <mergeCell ref="C220:D220"/>
    <mergeCell ref="C226:D226"/>
    <mergeCell ref="C195:D195"/>
    <mergeCell ref="C225:D225"/>
    <mergeCell ref="C205:D205"/>
    <mergeCell ref="C206:D206"/>
    <mergeCell ref="C211:D211"/>
    <mergeCell ref="C212:D212"/>
    <mergeCell ref="C213:D213"/>
    <mergeCell ref="C214:D214"/>
    <mergeCell ref="C215:D215"/>
    <mergeCell ref="C199:D199"/>
    <mergeCell ref="C179:D179"/>
    <mergeCell ref="C190:D190"/>
    <mergeCell ref="I87:J87"/>
    <mergeCell ref="C180:D180"/>
    <mergeCell ref="C181:D181"/>
    <mergeCell ref="C184:D184"/>
    <mergeCell ref="C185:D185"/>
    <mergeCell ref="C186:D186"/>
    <mergeCell ref="C197:D197"/>
    <mergeCell ref="B155:E155"/>
    <mergeCell ref="B175:B176"/>
    <mergeCell ref="B171:B174"/>
    <mergeCell ref="C176:D176"/>
    <mergeCell ref="C196:D196"/>
    <mergeCell ref="C182:D182"/>
    <mergeCell ref="C183:D183"/>
    <mergeCell ref="C171:D171"/>
    <mergeCell ref="C173:D173"/>
    <mergeCell ref="C174:D174"/>
    <mergeCell ref="C163:D163"/>
    <mergeCell ref="C164:D164"/>
    <mergeCell ref="B169:E169"/>
    <mergeCell ref="C165:D165"/>
    <mergeCell ref="C166:D166"/>
  </mergeCells>
  <phoneticPr fontId="5"/>
  <conditionalFormatting sqref="E3:E5 F68 E89:E93 E95:E101 E103:E105 E121:E125 E216:E230 F109:F117 F76 E7:E19 E38">
    <cfRule type="containsBlanks" dxfId="62" priority="42">
      <formula>LEN(TRIM(E3))=0</formula>
    </cfRule>
  </conditionalFormatting>
  <conditionalFormatting sqref="E6">
    <cfRule type="containsBlanks" dxfId="61" priority="38">
      <formula>LEN(TRIM(E6))=0</formula>
    </cfRule>
  </conditionalFormatting>
  <conditionalFormatting sqref="F6">
    <cfRule type="containsBlanks" dxfId="60" priority="36">
      <formula>LEN(TRIM(F6))=0</formula>
    </cfRule>
  </conditionalFormatting>
  <conditionalFormatting sqref="I104">
    <cfRule type="expression" dxfId="59" priority="35">
      <formula>ABS(#REF!-$Y$31)&gt;=100</formula>
    </cfRule>
  </conditionalFormatting>
  <conditionalFormatting sqref="I106:J106">
    <cfRule type="expression" dxfId="58" priority="34">
      <formula>ABS(#REF!-$Y$31)&gt;=100</formula>
    </cfRule>
  </conditionalFormatting>
  <conditionalFormatting sqref="E24:F28">
    <cfRule type="containsBlanks" dxfId="57" priority="33">
      <formula>LEN(TRIM(E24))=0</formula>
    </cfRule>
  </conditionalFormatting>
  <conditionalFormatting sqref="E30:F33">
    <cfRule type="containsBlanks" dxfId="56" priority="32">
      <formula>LEN(TRIM(E30))=0</formula>
    </cfRule>
  </conditionalFormatting>
  <conditionalFormatting sqref="E35:E37">
    <cfRule type="containsBlanks" dxfId="55" priority="31">
      <formula>LEN(TRIM(E35))=0</formula>
    </cfRule>
  </conditionalFormatting>
  <conditionalFormatting sqref="F35:F37">
    <cfRule type="containsBlanks" dxfId="54" priority="30">
      <formula>LEN(TRIM(F35))=0</formula>
    </cfRule>
  </conditionalFormatting>
  <conditionalFormatting sqref="G23">
    <cfRule type="containsBlanks" dxfId="53" priority="29">
      <formula>LEN(TRIM(G23))=0</formula>
    </cfRule>
  </conditionalFormatting>
  <conditionalFormatting sqref="G29">
    <cfRule type="containsBlanks" dxfId="52" priority="28">
      <formula>LEN(TRIM(G29))=0</formula>
    </cfRule>
  </conditionalFormatting>
  <conditionalFormatting sqref="G34">
    <cfRule type="containsBlanks" dxfId="51" priority="27">
      <formula>LEN(TRIM(G34))=0</formula>
    </cfRule>
  </conditionalFormatting>
  <conditionalFormatting sqref="E109:E117">
    <cfRule type="containsBlanks" dxfId="50" priority="26">
      <formula>LEN(TRIM(E109))=0</formula>
    </cfRule>
  </conditionalFormatting>
  <conditionalFormatting sqref="E129:E130">
    <cfRule type="containsBlanks" dxfId="49" priority="25">
      <formula>LEN(TRIM(E129))=0</formula>
    </cfRule>
  </conditionalFormatting>
  <conditionalFormatting sqref="E132">
    <cfRule type="containsBlanks" dxfId="48" priority="24">
      <formula>LEN(TRIM(E132))=0</formula>
    </cfRule>
  </conditionalFormatting>
  <conditionalFormatting sqref="E136:E139">
    <cfRule type="containsBlanks" dxfId="47" priority="23">
      <formula>LEN(TRIM(E136))=0</formula>
    </cfRule>
  </conditionalFormatting>
  <conditionalFormatting sqref="E191:E206">
    <cfRule type="containsBlanks" dxfId="46" priority="22">
      <formula>LEN(TRIM(E191))=0</formula>
    </cfRule>
  </conditionalFormatting>
  <conditionalFormatting sqref="E211:E213">
    <cfRule type="containsBlanks" dxfId="45" priority="21">
      <formula>LEN(TRIM(E211))=0</formula>
    </cfRule>
  </conditionalFormatting>
  <conditionalFormatting sqref="E180:E186">
    <cfRule type="containsBlanks" dxfId="44" priority="20">
      <formula>LEN(TRIM(E180))=0</formula>
    </cfRule>
  </conditionalFormatting>
  <conditionalFormatting sqref="E171:E176">
    <cfRule type="containsBlanks" dxfId="43" priority="19">
      <formula>LEN(TRIM(E171))=0</formula>
    </cfRule>
  </conditionalFormatting>
  <conditionalFormatting sqref="E164:E167">
    <cfRule type="containsBlanks" dxfId="42" priority="18">
      <formula>LEN(TRIM(E164))=0</formula>
    </cfRule>
  </conditionalFormatting>
  <conditionalFormatting sqref="E159:E160">
    <cfRule type="containsBlanks" dxfId="41" priority="17">
      <formula>LEN(TRIM(E159))=0</formula>
    </cfRule>
  </conditionalFormatting>
  <conditionalFormatting sqref="E40:F40">
    <cfRule type="containsBlanks" dxfId="40" priority="16">
      <formula>LEN(TRIM(E40))=0</formula>
    </cfRule>
  </conditionalFormatting>
  <conditionalFormatting sqref="G39">
    <cfRule type="containsBlanks" dxfId="39" priority="15">
      <formula>LEN(TRIM(G39))=0</formula>
    </cfRule>
  </conditionalFormatting>
  <conditionalFormatting sqref="G41">
    <cfRule type="containsBlanks" dxfId="38" priority="14">
      <formula>LEN(TRIM(G41))=0</formula>
    </cfRule>
  </conditionalFormatting>
  <conditionalFormatting sqref="F42:F45">
    <cfRule type="containsBlanks" dxfId="37" priority="13">
      <formula>LEN(TRIM(F42))=0</formula>
    </cfRule>
  </conditionalFormatting>
  <conditionalFormatting sqref="E47:E57">
    <cfRule type="containsBlanks" dxfId="36" priority="12">
      <formula>LEN(TRIM(E47))=0</formula>
    </cfRule>
  </conditionalFormatting>
  <conditionalFormatting sqref="F54:F57">
    <cfRule type="containsBlanks" dxfId="35" priority="11">
      <formula>LEN(TRIM(F54))=0</formula>
    </cfRule>
  </conditionalFormatting>
  <conditionalFormatting sqref="E62:F65">
    <cfRule type="containsBlanks" dxfId="34" priority="10">
      <formula>LEN(TRIM(E62))=0</formula>
    </cfRule>
  </conditionalFormatting>
  <conditionalFormatting sqref="E67:E68">
    <cfRule type="containsBlanks" dxfId="33" priority="9">
      <formula>LEN(TRIM(E67))=0</formula>
    </cfRule>
  </conditionalFormatting>
  <conditionalFormatting sqref="E70:F73">
    <cfRule type="containsBlanks" dxfId="32" priority="8">
      <formula>LEN(TRIM(E70))=0</formula>
    </cfRule>
  </conditionalFormatting>
  <conditionalFormatting sqref="E75:F75">
    <cfRule type="containsBlanks" dxfId="31" priority="7">
      <formula>LEN(TRIM(E75))=0</formula>
    </cfRule>
  </conditionalFormatting>
  <conditionalFormatting sqref="E78:E79">
    <cfRule type="containsBlanks" dxfId="30" priority="6">
      <formula>LEN(TRIM(E78))=0</formula>
    </cfRule>
  </conditionalFormatting>
  <conditionalFormatting sqref="E81:F84">
    <cfRule type="containsBlanks" dxfId="29" priority="5">
      <formula>LEN(TRIM(E81))=0</formula>
    </cfRule>
  </conditionalFormatting>
  <conditionalFormatting sqref="E144:E147">
    <cfRule type="containsBlanks" dxfId="28" priority="4">
      <formula>LEN(TRIM(E144))=0</formula>
    </cfRule>
  </conditionalFormatting>
  <conditionalFormatting sqref="F144:F147">
    <cfRule type="containsBlanks" dxfId="27" priority="3">
      <formula>LEN(TRIM(F144))=0</formula>
    </cfRule>
  </conditionalFormatting>
  <conditionalFormatting sqref="E150:E153">
    <cfRule type="containsBlanks" dxfId="26" priority="2">
      <formula>LEN(TRIM(E150))=0</formula>
    </cfRule>
  </conditionalFormatting>
  <conditionalFormatting sqref="F150:F153">
    <cfRule type="containsBlanks" dxfId="25" priority="1">
      <formula>LEN(TRIM(F150))=0</formula>
    </cfRule>
  </conditionalFormatting>
  <dataValidations count="7">
    <dataValidation type="list" allowBlank="1" showInputMessage="1" showErrorMessage="1" sqref="E70:E73 E75 E40:E57 E62:E65 E67:E68 E23:E37 E78:E79">
      <formula1>"〇,―"</formula1>
    </dataValidation>
    <dataValidation imeMode="halfAlpha" operator="greaterThanOrEqual" allowBlank="1" showInputMessage="1" sqref="E9:E19 F35:F37 G23 G29 F40 G39 F30:F33 F24:F28 E136:E139 E159:E160 E191:E204 G41 F44:F45 E81:F84 F62:F65 F75 E89:E93 E95:E101 E103:E104 G34 E121:E125 E129:E130 E109:E117 E164:E167 E171:E176 E180:E186 F42 F54:F57"/>
    <dataValidation type="textLength" imeMode="halfAlpha" operator="equal" allowBlank="1" showInputMessage="1" showErrorMessage="1" errorTitle="入力エラー" error="6桁のコードを半角で入力してください" sqref="E4">
      <formula1>6</formula1>
    </dataValidation>
    <dataValidation type="decimal" imeMode="halfAlpha" allowBlank="1" showInputMessage="1" showErrorMessage="1" errorTitle="入力エラー" error="割合（小数点第1位まで）を入力してください（マイナスや100％を超える数値はエラーとなります）" sqref="E145:F145">
      <formula1>0</formula1>
      <formula2>1</formula2>
    </dataValidation>
    <dataValidation imeMode="halfAlpha" allowBlank="1" showInputMessage="1" sqref="E132 F43 E146:F147 E211:E213 E105 E216:E230 E144:F144 E150:F153"/>
    <dataValidation imeMode="halfAlpha" operator="greaterThanOrEqual" allowBlank="1" showInputMessage="1" showErrorMessage="1" sqref="F68 F70:F73"/>
    <dataValidation imeMode="halfAlpha" allowBlank="1" showInputMessage="1" showErrorMessage="1" sqref="E205:E206"/>
  </dataValidations>
  <hyperlinks>
    <hyperlink ref="C158" r:id="rId1"/>
    <hyperlink ref="C210" r:id="rId2"/>
    <hyperlink ref="C163" r:id="rId3"/>
    <hyperlink ref="C170" r:id="rId4"/>
    <hyperlink ref="C215" r:id="rId5"/>
    <hyperlink ref="C179" r:id="rId6"/>
    <hyperlink ref="C190" r:id="rId7"/>
  </hyperlinks>
  <pageMargins left="0.70866141732283461" right="0.70866141732283461" top="1.3385826771653544" bottom="0.74803149606299213" header="0.31496062992125984" footer="0.31496062992125984"/>
  <pageSetup paperSize="9" scale="50" fitToHeight="0" orientation="portrait" r:id="rId8"/>
  <rowBreaks count="3" manualBreakCount="3">
    <brk id="59" max="16383" man="1"/>
    <brk id="119" max="16383" man="1"/>
    <brk id="207" min="1" max="6" man="1"/>
  </rowBreaks>
  <colBreaks count="1" manualBreakCount="1">
    <brk id="1" max="1048575" man="1"/>
  </colBreaks>
  <extLst>
    <ext xmlns:x14="http://schemas.microsoft.com/office/spreadsheetml/2009/9/main" uri="{CCE6A557-97BC-4b89-ADB6-D9C93CAAB3DF}">
      <x14:dataValidations xmlns:xm="http://schemas.microsoft.com/office/excel/2006/main" count="5">
        <x14:dataValidation type="list" allowBlank="1" showInputMessage="1" showErrorMessage="1">
          <x14:formula1>
            <xm:f>【システム開発者向け】!$A$2:$A$301</xm:f>
          </x14:formula1>
          <xm:sqref>E8</xm:sqref>
        </x14:dataValidation>
        <x14:dataValidation type="list" allowBlank="1" showInputMessage="1" showErrorMessage="1">
          <x14:formula1>
            <xm:f>【システム開発者向け】!$B$2:$B$9</xm:f>
          </x14:formula1>
          <xm:sqref>E7</xm:sqref>
        </x14:dataValidation>
        <x14:dataValidation type="list" allowBlank="1" showInputMessage="1" showErrorMessage="1">
          <x14:formula1>
            <xm:f>【システム開発者向け】!$D$1:$D$4</xm:f>
          </x14:formula1>
          <xm:sqref>F76</xm:sqref>
        </x14:dataValidation>
        <x14:dataValidation type="list" allowBlank="1" showInputMessage="1" showErrorMessage="1">
          <x14:formula1>
            <xm:f>【システム開発者向け】!$C$2:$C$20</xm:f>
          </x14:formula1>
          <xm:sqref>F6</xm:sqref>
        </x14:dataValidation>
        <x14:dataValidation type="list" allowBlank="1" showInputMessage="1" showErrorMessage="1">
          <x14:formula1>
            <xm:f>【システム開発者向け】!$E$2:$E$7</xm:f>
          </x14:formula1>
          <xm:sqref>E6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01"/>
  <sheetViews>
    <sheetView workbookViewId="0"/>
  </sheetViews>
  <sheetFormatPr defaultColWidth="8.875" defaultRowHeight="13.5"/>
  <cols>
    <col min="4" max="4" width="10.875" bestFit="1" customWidth="1"/>
  </cols>
  <sheetData>
    <row r="2" spans="1:5">
      <c r="A2">
        <v>1</v>
      </c>
      <c r="B2">
        <v>1</v>
      </c>
      <c r="C2" t="s">
        <v>216</v>
      </c>
      <c r="D2" t="s">
        <v>629</v>
      </c>
      <c r="E2" t="s">
        <v>642</v>
      </c>
    </row>
    <row r="3" spans="1:5">
      <c r="A3">
        <v>2</v>
      </c>
      <c r="B3">
        <v>2</v>
      </c>
      <c r="C3" t="s">
        <v>217</v>
      </c>
      <c r="D3" t="s">
        <v>630</v>
      </c>
      <c r="E3" t="s">
        <v>643</v>
      </c>
    </row>
    <row r="4" spans="1:5">
      <c r="A4">
        <v>3</v>
      </c>
      <c r="B4">
        <v>3</v>
      </c>
      <c r="C4" t="s">
        <v>218</v>
      </c>
      <c r="D4" t="s">
        <v>631</v>
      </c>
      <c r="E4" t="s">
        <v>644</v>
      </c>
    </row>
    <row r="5" spans="1:5">
      <c r="A5">
        <v>4</v>
      </c>
      <c r="B5">
        <v>4</v>
      </c>
      <c r="C5" t="s">
        <v>219</v>
      </c>
      <c r="E5" t="s">
        <v>645</v>
      </c>
    </row>
    <row r="6" spans="1:5">
      <c r="A6">
        <v>5</v>
      </c>
      <c r="B6">
        <v>5</v>
      </c>
      <c r="C6" t="s">
        <v>220</v>
      </c>
      <c r="E6" t="s">
        <v>646</v>
      </c>
    </row>
    <row r="7" spans="1:5">
      <c r="A7">
        <v>6</v>
      </c>
      <c r="B7">
        <v>6</v>
      </c>
      <c r="C7" t="s">
        <v>221</v>
      </c>
      <c r="E7" t="s">
        <v>647</v>
      </c>
    </row>
    <row r="8" spans="1:5">
      <c r="A8">
        <v>7</v>
      </c>
      <c r="B8">
        <v>7</v>
      </c>
      <c r="C8" t="s">
        <v>222</v>
      </c>
    </row>
    <row r="9" spans="1:5">
      <c r="A9">
        <v>8</v>
      </c>
      <c r="B9" t="s">
        <v>3</v>
      </c>
      <c r="C9" t="s">
        <v>223</v>
      </c>
    </row>
    <row r="10" spans="1:5">
      <c r="A10">
        <v>9</v>
      </c>
      <c r="C10" t="s">
        <v>224</v>
      </c>
    </row>
    <row r="11" spans="1:5">
      <c r="A11">
        <v>10</v>
      </c>
      <c r="C11" t="s">
        <v>225</v>
      </c>
    </row>
    <row r="12" spans="1:5">
      <c r="A12">
        <v>11</v>
      </c>
      <c r="C12" t="s">
        <v>226</v>
      </c>
    </row>
    <row r="13" spans="1:5">
      <c r="A13">
        <v>12</v>
      </c>
      <c r="C13" t="s">
        <v>227</v>
      </c>
    </row>
    <row r="14" spans="1:5">
      <c r="A14">
        <v>13</v>
      </c>
      <c r="C14" t="s">
        <v>228</v>
      </c>
    </row>
    <row r="15" spans="1:5">
      <c r="A15">
        <v>14</v>
      </c>
      <c r="C15" t="s">
        <v>229</v>
      </c>
    </row>
    <row r="16" spans="1:5">
      <c r="A16">
        <v>15</v>
      </c>
      <c r="C16" t="s">
        <v>230</v>
      </c>
    </row>
    <row r="17" spans="1:3">
      <c r="A17">
        <v>16</v>
      </c>
      <c r="C17" t="s">
        <v>231</v>
      </c>
    </row>
    <row r="18" spans="1:3">
      <c r="A18">
        <v>17</v>
      </c>
      <c r="C18" t="s">
        <v>232</v>
      </c>
    </row>
    <row r="19" spans="1:3">
      <c r="A19">
        <v>18</v>
      </c>
      <c r="C19" t="s">
        <v>233</v>
      </c>
    </row>
    <row r="20" spans="1:3">
      <c r="A20">
        <v>19</v>
      </c>
      <c r="C20" t="s">
        <v>234</v>
      </c>
    </row>
    <row r="21" spans="1:3">
      <c r="A21">
        <v>20</v>
      </c>
    </row>
    <row r="22" spans="1:3">
      <c r="A22">
        <v>21</v>
      </c>
    </row>
    <row r="23" spans="1:3">
      <c r="A23">
        <v>22</v>
      </c>
    </row>
    <row r="24" spans="1:3">
      <c r="A24">
        <v>23</v>
      </c>
    </row>
    <row r="25" spans="1:3">
      <c r="A25">
        <v>24</v>
      </c>
    </row>
    <row r="26" spans="1:3">
      <c r="A26">
        <v>25</v>
      </c>
    </row>
    <row r="27" spans="1:3">
      <c r="A27">
        <v>26</v>
      </c>
    </row>
    <row r="28" spans="1:3">
      <c r="A28">
        <v>27</v>
      </c>
    </row>
    <row r="29" spans="1:3">
      <c r="A29">
        <v>28</v>
      </c>
    </row>
    <row r="30" spans="1:3">
      <c r="A30">
        <v>29</v>
      </c>
    </row>
    <row r="31" spans="1:3">
      <c r="A31">
        <v>30</v>
      </c>
    </row>
    <row r="32" spans="1:3">
      <c r="A32">
        <v>31</v>
      </c>
    </row>
    <row r="33" spans="1:1">
      <c r="A33">
        <v>32</v>
      </c>
    </row>
    <row r="34" spans="1:1">
      <c r="A34">
        <v>33</v>
      </c>
    </row>
    <row r="35" spans="1:1">
      <c r="A35">
        <v>34</v>
      </c>
    </row>
    <row r="36" spans="1:1">
      <c r="A36">
        <v>35</v>
      </c>
    </row>
    <row r="37" spans="1:1">
      <c r="A37">
        <v>36</v>
      </c>
    </row>
    <row r="38" spans="1:1">
      <c r="A38">
        <v>37</v>
      </c>
    </row>
    <row r="39" spans="1:1">
      <c r="A39">
        <v>38</v>
      </c>
    </row>
    <row r="40" spans="1:1">
      <c r="A40">
        <v>39</v>
      </c>
    </row>
    <row r="41" spans="1:1">
      <c r="A41">
        <v>40</v>
      </c>
    </row>
    <row r="42" spans="1:1">
      <c r="A42">
        <v>41</v>
      </c>
    </row>
    <row r="43" spans="1:1">
      <c r="A43">
        <v>42</v>
      </c>
    </row>
    <row r="44" spans="1:1">
      <c r="A44">
        <v>43</v>
      </c>
    </row>
    <row r="45" spans="1:1">
      <c r="A45">
        <v>44</v>
      </c>
    </row>
    <row r="46" spans="1:1">
      <c r="A46">
        <v>45</v>
      </c>
    </row>
    <row r="47" spans="1:1">
      <c r="A47">
        <v>46</v>
      </c>
    </row>
    <row r="48" spans="1:1">
      <c r="A48">
        <v>47</v>
      </c>
    </row>
    <row r="49" spans="1:1">
      <c r="A49">
        <v>48</v>
      </c>
    </row>
    <row r="50" spans="1:1">
      <c r="A50">
        <v>49</v>
      </c>
    </row>
    <row r="51" spans="1:1">
      <c r="A51">
        <v>50</v>
      </c>
    </row>
    <row r="52" spans="1:1">
      <c r="A52">
        <v>51</v>
      </c>
    </row>
    <row r="53" spans="1:1">
      <c r="A53">
        <v>52</v>
      </c>
    </row>
    <row r="54" spans="1:1">
      <c r="A54">
        <v>53</v>
      </c>
    </row>
    <row r="55" spans="1:1">
      <c r="A55">
        <v>54</v>
      </c>
    </row>
    <row r="56" spans="1:1">
      <c r="A56">
        <v>55</v>
      </c>
    </row>
    <row r="57" spans="1:1">
      <c r="A57">
        <v>56</v>
      </c>
    </row>
    <row r="58" spans="1:1">
      <c r="A58">
        <v>57</v>
      </c>
    </row>
    <row r="59" spans="1:1">
      <c r="A59">
        <v>58</v>
      </c>
    </row>
    <row r="60" spans="1:1">
      <c r="A60">
        <v>59</v>
      </c>
    </row>
    <row r="61" spans="1:1">
      <c r="A61">
        <v>60</v>
      </c>
    </row>
    <row r="62" spans="1:1">
      <c r="A62">
        <v>61</v>
      </c>
    </row>
    <row r="63" spans="1:1">
      <c r="A63">
        <v>62</v>
      </c>
    </row>
    <row r="64" spans="1:1">
      <c r="A64">
        <v>63</v>
      </c>
    </row>
    <row r="65" spans="1:1">
      <c r="A65">
        <v>64</v>
      </c>
    </row>
    <row r="66" spans="1:1">
      <c r="A66">
        <v>65</v>
      </c>
    </row>
    <row r="67" spans="1:1">
      <c r="A67">
        <v>66</v>
      </c>
    </row>
    <row r="68" spans="1:1">
      <c r="A68">
        <v>67</v>
      </c>
    </row>
    <row r="69" spans="1:1">
      <c r="A69">
        <v>68</v>
      </c>
    </row>
    <row r="70" spans="1:1">
      <c r="A70">
        <v>69</v>
      </c>
    </row>
    <row r="71" spans="1:1">
      <c r="A71">
        <v>70</v>
      </c>
    </row>
    <row r="72" spans="1:1">
      <c r="A72">
        <v>71</v>
      </c>
    </row>
    <row r="73" spans="1:1">
      <c r="A73">
        <v>72</v>
      </c>
    </row>
    <row r="74" spans="1:1">
      <c r="A74">
        <v>73</v>
      </c>
    </row>
    <row r="75" spans="1:1">
      <c r="A75">
        <v>74</v>
      </c>
    </row>
    <row r="76" spans="1:1">
      <c r="A76">
        <v>75</v>
      </c>
    </row>
    <row r="77" spans="1:1">
      <c r="A77">
        <v>76</v>
      </c>
    </row>
    <row r="78" spans="1:1">
      <c r="A78">
        <v>77</v>
      </c>
    </row>
    <row r="79" spans="1:1">
      <c r="A79">
        <v>78</v>
      </c>
    </row>
    <row r="80" spans="1:1">
      <c r="A80">
        <v>79</v>
      </c>
    </row>
    <row r="81" spans="1:1">
      <c r="A81">
        <v>80</v>
      </c>
    </row>
    <row r="82" spans="1:1">
      <c r="A82">
        <v>81</v>
      </c>
    </row>
    <row r="83" spans="1:1">
      <c r="A83">
        <v>82</v>
      </c>
    </row>
    <row r="84" spans="1:1">
      <c r="A84">
        <v>83</v>
      </c>
    </row>
    <row r="85" spans="1:1">
      <c r="A85">
        <v>84</v>
      </c>
    </row>
    <row r="86" spans="1:1">
      <c r="A86">
        <v>85</v>
      </c>
    </row>
    <row r="87" spans="1:1">
      <c r="A87">
        <v>86</v>
      </c>
    </row>
    <row r="88" spans="1:1">
      <c r="A88">
        <v>87</v>
      </c>
    </row>
    <row r="89" spans="1:1">
      <c r="A89">
        <v>88</v>
      </c>
    </row>
    <row r="90" spans="1:1">
      <c r="A90">
        <v>89</v>
      </c>
    </row>
    <row r="91" spans="1:1">
      <c r="A91">
        <v>90</v>
      </c>
    </row>
    <row r="92" spans="1:1">
      <c r="A92">
        <v>91</v>
      </c>
    </row>
    <row r="93" spans="1:1">
      <c r="A93">
        <v>92</v>
      </c>
    </row>
    <row r="94" spans="1:1">
      <c r="A94">
        <v>93</v>
      </c>
    </row>
    <row r="95" spans="1:1">
      <c r="A95">
        <v>94</v>
      </c>
    </row>
    <row r="96" spans="1:1">
      <c r="A96">
        <v>95</v>
      </c>
    </row>
    <row r="97" spans="1:1">
      <c r="A97">
        <v>96</v>
      </c>
    </row>
    <row r="98" spans="1:1">
      <c r="A98">
        <v>97</v>
      </c>
    </row>
    <row r="99" spans="1:1">
      <c r="A99">
        <v>98</v>
      </c>
    </row>
    <row r="100" spans="1:1">
      <c r="A100">
        <v>99</v>
      </c>
    </row>
    <row r="101" spans="1:1">
      <c r="A101">
        <v>100</v>
      </c>
    </row>
    <row r="102" spans="1:1">
      <c r="A102">
        <v>101</v>
      </c>
    </row>
    <row r="103" spans="1:1">
      <c r="A103">
        <v>102</v>
      </c>
    </row>
    <row r="104" spans="1:1">
      <c r="A104">
        <v>103</v>
      </c>
    </row>
    <row r="105" spans="1:1">
      <c r="A105">
        <v>104</v>
      </c>
    </row>
    <row r="106" spans="1:1">
      <c r="A106">
        <v>105</v>
      </c>
    </row>
    <row r="107" spans="1:1">
      <c r="A107">
        <v>106</v>
      </c>
    </row>
    <row r="108" spans="1:1">
      <c r="A108">
        <v>107</v>
      </c>
    </row>
    <row r="109" spans="1:1">
      <c r="A109">
        <v>108</v>
      </c>
    </row>
    <row r="110" spans="1:1">
      <c r="A110">
        <v>109</v>
      </c>
    </row>
    <row r="111" spans="1:1">
      <c r="A111">
        <v>110</v>
      </c>
    </row>
    <row r="112" spans="1:1">
      <c r="A112">
        <v>111</v>
      </c>
    </row>
    <row r="113" spans="1:1">
      <c r="A113">
        <v>112</v>
      </c>
    </row>
    <row r="114" spans="1:1">
      <c r="A114">
        <v>113</v>
      </c>
    </row>
    <row r="115" spans="1:1">
      <c r="A115">
        <v>114</v>
      </c>
    </row>
    <row r="116" spans="1:1">
      <c r="A116">
        <v>115</v>
      </c>
    </row>
    <row r="117" spans="1:1">
      <c r="A117">
        <v>116</v>
      </c>
    </row>
    <row r="118" spans="1:1">
      <c r="A118">
        <v>117</v>
      </c>
    </row>
    <row r="119" spans="1:1">
      <c r="A119">
        <v>118</v>
      </c>
    </row>
    <row r="120" spans="1:1">
      <c r="A120">
        <v>119</v>
      </c>
    </row>
    <row r="121" spans="1:1">
      <c r="A121">
        <v>120</v>
      </c>
    </row>
    <row r="122" spans="1:1">
      <c r="A122">
        <v>121</v>
      </c>
    </row>
    <row r="123" spans="1:1">
      <c r="A123">
        <v>122</v>
      </c>
    </row>
    <row r="124" spans="1:1">
      <c r="A124">
        <v>123</v>
      </c>
    </row>
    <row r="125" spans="1:1">
      <c r="A125">
        <v>124</v>
      </c>
    </row>
    <row r="126" spans="1:1">
      <c r="A126">
        <v>125</v>
      </c>
    </row>
    <row r="127" spans="1:1">
      <c r="A127">
        <v>126</v>
      </c>
    </row>
    <row r="128" spans="1:1">
      <c r="A128">
        <v>127</v>
      </c>
    </row>
    <row r="129" spans="1:1">
      <c r="A129">
        <v>128</v>
      </c>
    </row>
    <row r="130" spans="1:1">
      <c r="A130">
        <v>129</v>
      </c>
    </row>
    <row r="131" spans="1:1">
      <c r="A131">
        <v>130</v>
      </c>
    </row>
    <row r="132" spans="1:1">
      <c r="A132">
        <v>131</v>
      </c>
    </row>
    <row r="133" spans="1:1">
      <c r="A133">
        <v>132</v>
      </c>
    </row>
    <row r="134" spans="1:1">
      <c r="A134">
        <v>133</v>
      </c>
    </row>
    <row r="135" spans="1:1">
      <c r="A135">
        <v>134</v>
      </c>
    </row>
    <row r="136" spans="1:1">
      <c r="A136">
        <v>135</v>
      </c>
    </row>
    <row r="137" spans="1:1">
      <c r="A137">
        <v>136</v>
      </c>
    </row>
    <row r="138" spans="1:1">
      <c r="A138">
        <v>137</v>
      </c>
    </row>
    <row r="139" spans="1:1">
      <c r="A139">
        <v>138</v>
      </c>
    </row>
    <row r="140" spans="1:1">
      <c r="A140">
        <v>139</v>
      </c>
    </row>
    <row r="141" spans="1:1">
      <c r="A141">
        <v>140</v>
      </c>
    </row>
    <row r="142" spans="1:1">
      <c r="A142">
        <v>141</v>
      </c>
    </row>
    <row r="143" spans="1:1">
      <c r="A143">
        <v>142</v>
      </c>
    </row>
    <row r="144" spans="1:1">
      <c r="A144">
        <v>143</v>
      </c>
    </row>
    <row r="145" spans="1:1">
      <c r="A145">
        <v>144</v>
      </c>
    </row>
    <row r="146" spans="1:1">
      <c r="A146">
        <v>145</v>
      </c>
    </row>
    <row r="147" spans="1:1">
      <c r="A147">
        <v>146</v>
      </c>
    </row>
    <row r="148" spans="1:1">
      <c r="A148">
        <v>147</v>
      </c>
    </row>
    <row r="149" spans="1:1">
      <c r="A149">
        <v>148</v>
      </c>
    </row>
    <row r="150" spans="1:1">
      <c r="A150">
        <v>149</v>
      </c>
    </row>
    <row r="151" spans="1:1">
      <c r="A151">
        <v>150</v>
      </c>
    </row>
    <row r="152" spans="1:1">
      <c r="A152">
        <v>151</v>
      </c>
    </row>
    <row r="153" spans="1:1">
      <c r="A153">
        <v>152</v>
      </c>
    </row>
    <row r="154" spans="1:1">
      <c r="A154">
        <v>153</v>
      </c>
    </row>
    <row r="155" spans="1:1">
      <c r="A155">
        <v>154</v>
      </c>
    </row>
    <row r="156" spans="1:1">
      <c r="A156">
        <v>155</v>
      </c>
    </row>
    <row r="157" spans="1:1">
      <c r="A157">
        <v>156</v>
      </c>
    </row>
    <row r="158" spans="1:1">
      <c r="A158">
        <v>157</v>
      </c>
    </row>
    <row r="159" spans="1:1">
      <c r="A159">
        <v>158</v>
      </c>
    </row>
    <row r="160" spans="1:1">
      <c r="A160">
        <v>159</v>
      </c>
    </row>
    <row r="161" spans="1:1">
      <c r="A161">
        <v>160</v>
      </c>
    </row>
    <row r="162" spans="1:1">
      <c r="A162">
        <v>161</v>
      </c>
    </row>
    <row r="163" spans="1:1">
      <c r="A163">
        <v>162</v>
      </c>
    </row>
    <row r="164" spans="1:1">
      <c r="A164">
        <v>163</v>
      </c>
    </row>
    <row r="165" spans="1:1">
      <c r="A165">
        <v>164</v>
      </c>
    </row>
    <row r="166" spans="1:1">
      <c r="A166">
        <v>165</v>
      </c>
    </row>
    <row r="167" spans="1:1">
      <c r="A167">
        <v>166</v>
      </c>
    </row>
    <row r="168" spans="1:1">
      <c r="A168">
        <v>167</v>
      </c>
    </row>
    <row r="169" spans="1:1">
      <c r="A169">
        <v>168</v>
      </c>
    </row>
    <row r="170" spans="1:1">
      <c r="A170">
        <v>169</v>
      </c>
    </row>
    <row r="171" spans="1:1">
      <c r="A171">
        <v>170</v>
      </c>
    </row>
    <row r="172" spans="1:1">
      <c r="A172">
        <v>171</v>
      </c>
    </row>
    <row r="173" spans="1:1">
      <c r="A173">
        <v>172</v>
      </c>
    </row>
    <row r="174" spans="1:1">
      <c r="A174">
        <v>173</v>
      </c>
    </row>
    <row r="175" spans="1:1">
      <c r="A175">
        <v>174</v>
      </c>
    </row>
    <row r="176" spans="1:1">
      <c r="A176">
        <v>175</v>
      </c>
    </row>
    <row r="177" spans="1:1">
      <c r="A177">
        <v>176</v>
      </c>
    </row>
    <row r="178" spans="1:1">
      <c r="A178">
        <v>177</v>
      </c>
    </row>
    <row r="179" spans="1:1">
      <c r="A179">
        <v>178</v>
      </c>
    </row>
    <row r="180" spans="1:1">
      <c r="A180">
        <v>179</v>
      </c>
    </row>
    <row r="181" spans="1:1">
      <c r="A181">
        <v>180</v>
      </c>
    </row>
    <row r="182" spans="1:1">
      <c r="A182">
        <v>181</v>
      </c>
    </row>
    <row r="183" spans="1:1">
      <c r="A183">
        <v>182</v>
      </c>
    </row>
    <row r="184" spans="1:1">
      <c r="A184">
        <v>183</v>
      </c>
    </row>
    <row r="185" spans="1:1">
      <c r="A185">
        <v>184</v>
      </c>
    </row>
    <row r="186" spans="1:1">
      <c r="A186">
        <v>185</v>
      </c>
    </row>
    <row r="187" spans="1:1">
      <c r="A187">
        <v>186</v>
      </c>
    </row>
    <row r="188" spans="1:1">
      <c r="A188">
        <v>187</v>
      </c>
    </row>
    <row r="189" spans="1:1">
      <c r="A189">
        <v>188</v>
      </c>
    </row>
    <row r="190" spans="1:1">
      <c r="A190">
        <v>189</v>
      </c>
    </row>
    <row r="191" spans="1:1">
      <c r="A191">
        <v>190</v>
      </c>
    </row>
    <row r="192" spans="1:1">
      <c r="A192">
        <v>191</v>
      </c>
    </row>
    <row r="193" spans="1:1">
      <c r="A193">
        <v>192</v>
      </c>
    </row>
    <row r="194" spans="1:1">
      <c r="A194">
        <v>193</v>
      </c>
    </row>
    <row r="195" spans="1:1">
      <c r="A195">
        <v>194</v>
      </c>
    </row>
    <row r="196" spans="1:1">
      <c r="A196">
        <v>195</v>
      </c>
    </row>
    <row r="197" spans="1:1">
      <c r="A197">
        <v>196</v>
      </c>
    </row>
    <row r="198" spans="1:1">
      <c r="A198">
        <v>197</v>
      </c>
    </row>
    <row r="199" spans="1:1">
      <c r="A199">
        <v>198</v>
      </c>
    </row>
    <row r="200" spans="1:1">
      <c r="A200">
        <v>199</v>
      </c>
    </row>
    <row r="201" spans="1:1">
      <c r="A201">
        <v>200</v>
      </c>
    </row>
    <row r="202" spans="1:1">
      <c r="A202">
        <v>201</v>
      </c>
    </row>
    <row r="203" spans="1:1">
      <c r="A203">
        <v>202</v>
      </c>
    </row>
    <row r="204" spans="1:1">
      <c r="A204">
        <v>203</v>
      </c>
    </row>
    <row r="205" spans="1:1">
      <c r="A205">
        <v>204</v>
      </c>
    </row>
    <row r="206" spans="1:1">
      <c r="A206">
        <v>205</v>
      </c>
    </row>
    <row r="207" spans="1:1">
      <c r="A207">
        <v>206</v>
      </c>
    </row>
    <row r="208" spans="1:1">
      <c r="A208">
        <v>207</v>
      </c>
    </row>
    <row r="209" spans="1:1">
      <c r="A209">
        <v>208</v>
      </c>
    </row>
    <row r="210" spans="1:1">
      <c r="A210">
        <v>209</v>
      </c>
    </row>
    <row r="211" spans="1:1">
      <c r="A211">
        <v>210</v>
      </c>
    </row>
    <row r="212" spans="1:1">
      <c r="A212">
        <v>211</v>
      </c>
    </row>
    <row r="213" spans="1:1">
      <c r="A213">
        <v>212</v>
      </c>
    </row>
    <row r="214" spans="1:1">
      <c r="A214">
        <v>213</v>
      </c>
    </row>
    <row r="215" spans="1:1">
      <c r="A215">
        <v>214</v>
      </c>
    </row>
    <row r="216" spans="1:1">
      <c r="A216">
        <v>215</v>
      </c>
    </row>
    <row r="217" spans="1:1">
      <c r="A217">
        <v>216</v>
      </c>
    </row>
    <row r="218" spans="1:1">
      <c r="A218">
        <v>217</v>
      </c>
    </row>
    <row r="219" spans="1:1">
      <c r="A219">
        <v>218</v>
      </c>
    </row>
    <row r="220" spans="1:1">
      <c r="A220">
        <v>219</v>
      </c>
    </row>
    <row r="221" spans="1:1">
      <c r="A221">
        <v>220</v>
      </c>
    </row>
    <row r="222" spans="1:1">
      <c r="A222">
        <v>221</v>
      </c>
    </row>
    <row r="223" spans="1:1">
      <c r="A223">
        <v>222</v>
      </c>
    </row>
    <row r="224" spans="1:1">
      <c r="A224">
        <v>223</v>
      </c>
    </row>
    <row r="225" spans="1:1">
      <c r="A225">
        <v>224</v>
      </c>
    </row>
    <row r="226" spans="1:1">
      <c r="A226">
        <v>225</v>
      </c>
    </row>
    <row r="227" spans="1:1">
      <c r="A227">
        <v>226</v>
      </c>
    </row>
    <row r="228" spans="1:1">
      <c r="A228">
        <v>227</v>
      </c>
    </row>
    <row r="229" spans="1:1">
      <c r="A229">
        <v>228</v>
      </c>
    </row>
    <row r="230" spans="1:1">
      <c r="A230">
        <v>229</v>
      </c>
    </row>
    <row r="231" spans="1:1">
      <c r="A231">
        <v>230</v>
      </c>
    </row>
    <row r="232" spans="1:1">
      <c r="A232">
        <v>231</v>
      </c>
    </row>
    <row r="233" spans="1:1">
      <c r="A233">
        <v>232</v>
      </c>
    </row>
    <row r="234" spans="1:1">
      <c r="A234">
        <v>233</v>
      </c>
    </row>
    <row r="235" spans="1:1">
      <c r="A235">
        <v>234</v>
      </c>
    </row>
    <row r="236" spans="1:1">
      <c r="A236">
        <v>235</v>
      </c>
    </row>
    <row r="237" spans="1:1">
      <c r="A237">
        <v>236</v>
      </c>
    </row>
    <row r="238" spans="1:1">
      <c r="A238">
        <v>237</v>
      </c>
    </row>
    <row r="239" spans="1:1">
      <c r="A239">
        <v>238</v>
      </c>
    </row>
    <row r="240" spans="1:1">
      <c r="A240">
        <v>239</v>
      </c>
    </row>
    <row r="241" spans="1:1">
      <c r="A241">
        <v>240</v>
      </c>
    </row>
    <row r="242" spans="1:1">
      <c r="A242">
        <v>241</v>
      </c>
    </row>
    <row r="243" spans="1:1">
      <c r="A243">
        <v>242</v>
      </c>
    </row>
    <row r="244" spans="1:1">
      <c r="A244">
        <v>243</v>
      </c>
    </row>
    <row r="245" spans="1:1">
      <c r="A245">
        <v>244</v>
      </c>
    </row>
    <row r="246" spans="1:1">
      <c r="A246">
        <v>245</v>
      </c>
    </row>
    <row r="247" spans="1:1">
      <c r="A247">
        <v>246</v>
      </c>
    </row>
    <row r="248" spans="1:1">
      <c r="A248">
        <v>247</v>
      </c>
    </row>
    <row r="249" spans="1:1">
      <c r="A249">
        <v>248</v>
      </c>
    </row>
    <row r="250" spans="1:1">
      <c r="A250">
        <v>249</v>
      </c>
    </row>
    <row r="251" spans="1:1">
      <c r="A251">
        <v>250</v>
      </c>
    </row>
    <row r="252" spans="1:1">
      <c r="A252">
        <v>251</v>
      </c>
    </row>
    <row r="253" spans="1:1">
      <c r="A253">
        <v>252</v>
      </c>
    </row>
    <row r="254" spans="1:1">
      <c r="A254">
        <v>253</v>
      </c>
    </row>
    <row r="255" spans="1:1">
      <c r="A255">
        <v>254</v>
      </c>
    </row>
    <row r="256" spans="1:1">
      <c r="A256">
        <v>255</v>
      </c>
    </row>
    <row r="257" spans="1:1">
      <c r="A257">
        <v>256</v>
      </c>
    </row>
    <row r="258" spans="1:1">
      <c r="A258">
        <v>257</v>
      </c>
    </row>
    <row r="259" spans="1:1">
      <c r="A259">
        <v>258</v>
      </c>
    </row>
    <row r="260" spans="1:1">
      <c r="A260">
        <v>259</v>
      </c>
    </row>
    <row r="261" spans="1:1">
      <c r="A261">
        <v>260</v>
      </c>
    </row>
    <row r="262" spans="1:1">
      <c r="A262">
        <v>261</v>
      </c>
    </row>
    <row r="263" spans="1:1">
      <c r="A263">
        <v>262</v>
      </c>
    </row>
    <row r="264" spans="1:1">
      <c r="A264">
        <v>263</v>
      </c>
    </row>
    <row r="265" spans="1:1">
      <c r="A265">
        <v>264</v>
      </c>
    </row>
    <row r="266" spans="1:1">
      <c r="A266">
        <v>265</v>
      </c>
    </row>
    <row r="267" spans="1:1">
      <c r="A267">
        <v>266</v>
      </c>
    </row>
    <row r="268" spans="1:1">
      <c r="A268">
        <v>267</v>
      </c>
    </row>
    <row r="269" spans="1:1">
      <c r="A269">
        <v>268</v>
      </c>
    </row>
    <row r="270" spans="1:1">
      <c r="A270">
        <v>269</v>
      </c>
    </row>
    <row r="271" spans="1:1">
      <c r="A271">
        <v>270</v>
      </c>
    </row>
    <row r="272" spans="1:1">
      <c r="A272">
        <v>271</v>
      </c>
    </row>
    <row r="273" spans="1:1">
      <c r="A273">
        <v>272</v>
      </c>
    </row>
    <row r="274" spans="1:1">
      <c r="A274">
        <v>273</v>
      </c>
    </row>
    <row r="275" spans="1:1">
      <c r="A275">
        <v>274</v>
      </c>
    </row>
    <row r="276" spans="1:1">
      <c r="A276">
        <v>275</v>
      </c>
    </row>
    <row r="277" spans="1:1">
      <c r="A277">
        <v>276</v>
      </c>
    </row>
    <row r="278" spans="1:1">
      <c r="A278">
        <v>277</v>
      </c>
    </row>
    <row r="279" spans="1:1">
      <c r="A279">
        <v>278</v>
      </c>
    </row>
    <row r="280" spans="1:1">
      <c r="A280">
        <v>279</v>
      </c>
    </row>
    <row r="281" spans="1:1">
      <c r="A281">
        <v>280</v>
      </c>
    </row>
    <row r="282" spans="1:1">
      <c r="A282">
        <v>281</v>
      </c>
    </row>
    <row r="283" spans="1:1">
      <c r="A283">
        <v>282</v>
      </c>
    </row>
    <row r="284" spans="1:1">
      <c r="A284">
        <v>283</v>
      </c>
    </row>
    <row r="285" spans="1:1">
      <c r="A285">
        <v>284</v>
      </c>
    </row>
    <row r="286" spans="1:1">
      <c r="A286">
        <v>285</v>
      </c>
    </row>
    <row r="287" spans="1:1">
      <c r="A287">
        <v>286</v>
      </c>
    </row>
    <row r="288" spans="1:1">
      <c r="A288">
        <v>287</v>
      </c>
    </row>
    <row r="289" spans="1:1">
      <c r="A289">
        <v>288</v>
      </c>
    </row>
    <row r="290" spans="1:1">
      <c r="A290">
        <v>289</v>
      </c>
    </row>
    <row r="291" spans="1:1">
      <c r="A291">
        <v>290</v>
      </c>
    </row>
    <row r="292" spans="1:1">
      <c r="A292">
        <v>291</v>
      </c>
    </row>
    <row r="293" spans="1:1">
      <c r="A293">
        <v>292</v>
      </c>
    </row>
    <row r="294" spans="1:1">
      <c r="A294">
        <v>293</v>
      </c>
    </row>
    <row r="295" spans="1:1">
      <c r="A295">
        <v>294</v>
      </c>
    </row>
    <row r="296" spans="1:1">
      <c r="A296">
        <v>295</v>
      </c>
    </row>
    <row r="297" spans="1:1">
      <c r="A297">
        <v>296</v>
      </c>
    </row>
    <row r="298" spans="1:1">
      <c r="A298">
        <v>297</v>
      </c>
    </row>
    <row r="299" spans="1:1">
      <c r="A299">
        <v>298</v>
      </c>
    </row>
    <row r="300" spans="1:1">
      <c r="A300">
        <v>299</v>
      </c>
    </row>
    <row r="301" spans="1:1">
      <c r="A301">
        <v>300</v>
      </c>
    </row>
  </sheetData>
  <phoneticPr fontId="5"/>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Q78"/>
  <sheetViews>
    <sheetView showGridLines="0" view="pageBreakPreview" topLeftCell="A19" zoomScaleNormal="100" zoomScaleSheetLayoutView="100" workbookViewId="0">
      <selection activeCell="F12" sqref="F12"/>
    </sheetView>
  </sheetViews>
  <sheetFormatPr defaultColWidth="0" defaultRowHeight="0" customHeight="1" zeroHeight="1"/>
  <cols>
    <col min="1" max="1" width="3.625" style="269" customWidth="1"/>
    <col min="2" max="4" width="3.625" style="270" customWidth="1"/>
    <col min="5" max="5" width="33.625" style="270" customWidth="1"/>
    <col min="6" max="16" width="10.125" style="270" customWidth="1"/>
    <col min="17" max="17" width="3.625" style="14" customWidth="1"/>
    <col min="18" max="16384" width="13.875" style="14" hidden="1"/>
  </cols>
  <sheetData>
    <row r="1" spans="1:17" ht="12" customHeight="1">
      <c r="A1" s="511"/>
      <c r="B1" s="509"/>
      <c r="C1" s="509"/>
      <c r="D1" s="509"/>
      <c r="E1" s="509"/>
      <c r="F1" s="509"/>
      <c r="G1" s="509"/>
      <c r="H1" s="509"/>
      <c r="I1" s="509"/>
      <c r="J1" s="509"/>
      <c r="K1" s="509"/>
      <c r="L1" s="509"/>
      <c r="M1" s="509"/>
      <c r="N1" s="509"/>
      <c r="O1" s="509"/>
      <c r="P1" s="509"/>
      <c r="Q1" s="522"/>
    </row>
    <row r="2" spans="1:17" ht="14.25" customHeight="1">
      <c r="A2" s="511"/>
      <c r="B2" s="699" t="s">
        <v>862</v>
      </c>
      <c r="C2" s="699"/>
      <c r="D2" s="699"/>
      <c r="E2" s="699"/>
      <c r="F2" s="699"/>
      <c r="G2" s="699"/>
      <c r="H2" s="699"/>
      <c r="I2" s="699"/>
      <c r="J2" s="699"/>
      <c r="K2" s="699"/>
      <c r="L2" s="699"/>
      <c r="M2" s="699"/>
      <c r="N2" s="699"/>
      <c r="O2" s="699"/>
      <c r="P2" s="699"/>
      <c r="Q2" s="522"/>
    </row>
    <row r="3" spans="1:17" ht="12" customHeight="1">
      <c r="A3" s="511"/>
      <c r="B3" s="510"/>
      <c r="C3" s="510"/>
      <c r="D3" s="510"/>
      <c r="E3" s="510"/>
      <c r="F3" s="510"/>
      <c r="G3" s="510"/>
      <c r="H3" s="510"/>
      <c r="I3" s="510"/>
      <c r="J3" s="510"/>
      <c r="K3" s="510"/>
      <c r="L3" s="510"/>
      <c r="M3" s="510"/>
      <c r="N3" s="510"/>
      <c r="O3" s="510"/>
      <c r="P3" s="510"/>
      <c r="Q3" s="522"/>
    </row>
    <row r="4" spans="1:17" ht="12" customHeight="1">
      <c r="A4" s="511"/>
      <c r="B4" s="510" t="s">
        <v>135</v>
      </c>
      <c r="C4" s="510"/>
      <c r="D4" s="510"/>
      <c r="E4" s="510"/>
      <c r="F4" s="510"/>
      <c r="G4" s="510"/>
      <c r="H4" s="510"/>
      <c r="I4" s="510"/>
      <c r="J4" s="510"/>
      <c r="K4" s="510"/>
      <c r="L4" s="510"/>
      <c r="M4" s="510"/>
      <c r="N4" s="510"/>
      <c r="O4" s="510"/>
      <c r="P4" s="510"/>
      <c r="Q4" s="522"/>
    </row>
    <row r="5" spans="1:17" ht="12" customHeight="1">
      <c r="A5" s="511"/>
      <c r="B5" s="510"/>
      <c r="C5" s="510" t="s">
        <v>136</v>
      </c>
      <c r="D5" s="510"/>
      <c r="E5" s="510"/>
      <c r="F5" s="510"/>
      <c r="G5" s="510"/>
      <c r="H5" s="510"/>
      <c r="I5" s="510"/>
      <c r="J5" s="510"/>
      <c r="K5" s="510"/>
      <c r="L5" s="510"/>
      <c r="M5" s="510"/>
      <c r="N5" s="510"/>
      <c r="O5" s="510"/>
      <c r="P5" s="510"/>
      <c r="Q5" s="522"/>
    </row>
    <row r="6" spans="1:17" ht="12" customHeight="1">
      <c r="A6" s="511"/>
      <c r="B6" s="510"/>
      <c r="C6" s="510" t="s">
        <v>861</v>
      </c>
      <c r="D6" s="510"/>
      <c r="E6" s="510" t="s">
        <v>638</v>
      </c>
      <c r="F6" s="510"/>
      <c r="G6" s="510"/>
      <c r="H6" s="510"/>
      <c r="I6" s="510"/>
      <c r="J6" s="510"/>
      <c r="K6" s="510"/>
      <c r="L6" s="510"/>
      <c r="M6" s="510"/>
      <c r="N6" s="510"/>
      <c r="O6" s="510"/>
      <c r="P6" s="510"/>
      <c r="Q6" s="522"/>
    </row>
    <row r="7" spans="1:17" ht="12" customHeight="1" thickBot="1">
      <c r="A7" s="511"/>
      <c r="B7" s="510"/>
      <c r="C7" s="510"/>
      <c r="D7" s="510"/>
      <c r="E7" s="510"/>
      <c r="F7" s="510"/>
      <c r="G7" s="510"/>
      <c r="H7" s="510"/>
      <c r="I7" s="510"/>
      <c r="J7" s="510"/>
      <c r="K7" s="510"/>
      <c r="L7" s="510"/>
      <c r="M7" s="510"/>
      <c r="N7" s="510"/>
      <c r="O7" s="510"/>
      <c r="P7" s="510"/>
      <c r="Q7" s="522"/>
    </row>
    <row r="8" spans="1:17" ht="21" customHeight="1">
      <c r="A8" s="511"/>
      <c r="B8" s="510"/>
      <c r="C8" s="702" t="s">
        <v>137</v>
      </c>
      <c r="D8" s="703"/>
      <c r="E8" s="704"/>
      <c r="F8" s="271" t="s">
        <v>138</v>
      </c>
      <c r="G8" s="272"/>
      <c r="H8" s="273"/>
      <c r="I8" s="274" t="s">
        <v>139</v>
      </c>
      <c r="J8" s="272"/>
      <c r="K8" s="272"/>
      <c r="L8" s="272"/>
      <c r="M8" s="272"/>
      <c r="N8" s="272"/>
      <c r="O8" s="273"/>
      <c r="P8" s="275" t="s">
        <v>140</v>
      </c>
    </row>
    <row r="9" spans="1:17" ht="21" customHeight="1">
      <c r="A9" s="511"/>
      <c r="B9" s="510"/>
      <c r="C9" s="705"/>
      <c r="D9" s="706"/>
      <c r="E9" s="707"/>
      <c r="F9" s="276" t="s">
        <v>141</v>
      </c>
      <c r="G9" s="277" t="s">
        <v>142</v>
      </c>
      <c r="H9" s="278" t="s">
        <v>143</v>
      </c>
      <c r="I9" s="534" t="s">
        <v>144</v>
      </c>
      <c r="J9" s="277" t="s">
        <v>145</v>
      </c>
      <c r="K9" s="276" t="s">
        <v>146</v>
      </c>
      <c r="L9" s="276" t="s">
        <v>147</v>
      </c>
      <c r="M9" s="276" t="s">
        <v>148</v>
      </c>
      <c r="N9" s="277" t="s">
        <v>149</v>
      </c>
      <c r="O9" s="278" t="s">
        <v>74</v>
      </c>
      <c r="P9" s="545"/>
    </row>
    <row r="10" spans="1:17" ht="15" customHeight="1">
      <c r="A10" s="511"/>
      <c r="B10" s="510"/>
      <c r="C10" s="279" t="s">
        <v>1071</v>
      </c>
      <c r="D10" s="282"/>
      <c r="E10" s="282"/>
      <c r="F10" s="517">
        <f>F11+F17+F20+F25+F29+F30</f>
        <v>0</v>
      </c>
      <c r="G10" s="517">
        <f t="shared" ref="G10:P10" si="0">G11+G17+G20+G25+G29+G30</f>
        <v>0</v>
      </c>
      <c r="H10" s="544">
        <f>H11+H17+H20+H25+H29+H30</f>
        <v>0</v>
      </c>
      <c r="I10" s="535">
        <f t="shared" si="0"/>
        <v>0</v>
      </c>
      <c r="J10" s="517">
        <f t="shared" si="0"/>
        <v>0</v>
      </c>
      <c r="K10" s="517">
        <f t="shared" si="0"/>
        <v>0</v>
      </c>
      <c r="L10" s="517">
        <f t="shared" si="0"/>
        <v>0</v>
      </c>
      <c r="M10" s="517">
        <f t="shared" si="0"/>
        <v>0</v>
      </c>
      <c r="N10" s="517">
        <f t="shared" si="0"/>
        <v>0</v>
      </c>
      <c r="O10" s="544">
        <f t="shared" si="0"/>
        <v>0</v>
      </c>
      <c r="P10" s="548">
        <f t="shared" si="0"/>
        <v>0</v>
      </c>
    </row>
    <row r="11" spans="1:17" ht="15" customHeight="1">
      <c r="A11" s="511"/>
      <c r="B11" s="510"/>
      <c r="C11" s="531"/>
      <c r="D11" s="282" t="s">
        <v>1072</v>
      </c>
      <c r="E11" s="529"/>
      <c r="F11" s="517">
        <f>SUM(F12:F16)</f>
        <v>0</v>
      </c>
      <c r="G11" s="517">
        <f t="shared" ref="G11:P11" si="1">SUM(G12:G16)</f>
        <v>0</v>
      </c>
      <c r="H11" s="544">
        <f>SUM(H12:H16)</f>
        <v>0</v>
      </c>
      <c r="I11" s="535">
        <f t="shared" si="1"/>
        <v>0</v>
      </c>
      <c r="J11" s="517">
        <f t="shared" si="1"/>
        <v>0</v>
      </c>
      <c r="K11" s="517">
        <f t="shared" si="1"/>
        <v>0</v>
      </c>
      <c r="L11" s="517">
        <f t="shared" si="1"/>
        <v>0</v>
      </c>
      <c r="M11" s="517">
        <f t="shared" si="1"/>
        <v>0</v>
      </c>
      <c r="N11" s="517">
        <f t="shared" si="1"/>
        <v>0</v>
      </c>
      <c r="O11" s="544">
        <f t="shared" si="1"/>
        <v>0</v>
      </c>
      <c r="P11" s="548">
        <f t="shared" si="1"/>
        <v>0</v>
      </c>
    </row>
    <row r="12" spans="1:17" ht="15" customHeight="1">
      <c r="A12" s="511"/>
      <c r="B12" s="510"/>
      <c r="C12" s="531"/>
      <c r="D12" s="510"/>
      <c r="E12" s="516" t="s">
        <v>1073</v>
      </c>
      <c r="F12" s="518">
        <v>0</v>
      </c>
      <c r="G12" s="518">
        <v>0</v>
      </c>
      <c r="H12" s="544">
        <f>SUM(F12:G12)</f>
        <v>0</v>
      </c>
      <c r="I12" s="536">
        <v>0</v>
      </c>
      <c r="J12" s="518">
        <v>0</v>
      </c>
      <c r="K12" s="518">
        <v>0</v>
      </c>
      <c r="L12" s="518">
        <v>0</v>
      </c>
      <c r="M12" s="518">
        <v>0</v>
      </c>
      <c r="N12" s="518">
        <v>0</v>
      </c>
      <c r="O12" s="544">
        <f t="shared" ref="O12:O30" si="2">SUM(I12:N12)</f>
        <v>0</v>
      </c>
      <c r="P12" s="548">
        <f>H12+O12</f>
        <v>0</v>
      </c>
    </row>
    <row r="13" spans="1:17" ht="15" customHeight="1">
      <c r="A13" s="511"/>
      <c r="B13" s="510"/>
      <c r="C13" s="531"/>
      <c r="D13" s="510"/>
      <c r="E13" s="516" t="s">
        <v>1074</v>
      </c>
      <c r="F13" s="518">
        <v>0</v>
      </c>
      <c r="G13" s="518">
        <v>0</v>
      </c>
      <c r="H13" s="544">
        <f>SUM(F13:G13)</f>
        <v>0</v>
      </c>
      <c r="I13" s="536">
        <v>0</v>
      </c>
      <c r="J13" s="518">
        <v>0</v>
      </c>
      <c r="K13" s="518">
        <v>0</v>
      </c>
      <c r="L13" s="518">
        <v>0</v>
      </c>
      <c r="M13" s="518">
        <v>0</v>
      </c>
      <c r="N13" s="518">
        <v>0</v>
      </c>
      <c r="O13" s="544">
        <f t="shared" si="2"/>
        <v>0</v>
      </c>
      <c r="P13" s="548">
        <f>H13+O13</f>
        <v>0</v>
      </c>
    </row>
    <row r="14" spans="1:17" ht="15" customHeight="1">
      <c r="A14" s="511"/>
      <c r="B14" s="510"/>
      <c r="C14" s="531"/>
      <c r="D14" s="510"/>
      <c r="E14" s="516" t="s">
        <v>1075</v>
      </c>
      <c r="F14" s="518">
        <v>0</v>
      </c>
      <c r="G14" s="518">
        <v>0</v>
      </c>
      <c r="H14" s="544">
        <f>SUM(F14:G14)</f>
        <v>0</v>
      </c>
      <c r="I14" s="536">
        <v>0</v>
      </c>
      <c r="J14" s="518">
        <v>0</v>
      </c>
      <c r="K14" s="518">
        <v>0</v>
      </c>
      <c r="L14" s="518">
        <v>0</v>
      </c>
      <c r="M14" s="518">
        <v>0</v>
      </c>
      <c r="N14" s="518">
        <v>0</v>
      </c>
      <c r="O14" s="544">
        <f t="shared" si="2"/>
        <v>0</v>
      </c>
      <c r="P14" s="548">
        <f>H14+O14</f>
        <v>0</v>
      </c>
    </row>
    <row r="15" spans="1:17" ht="15" customHeight="1">
      <c r="A15" s="511"/>
      <c r="B15" s="510"/>
      <c r="C15" s="531"/>
      <c r="D15" s="510"/>
      <c r="E15" s="516" t="s">
        <v>1076</v>
      </c>
      <c r="F15" s="518">
        <v>0</v>
      </c>
      <c r="G15" s="518">
        <v>0</v>
      </c>
      <c r="H15" s="544">
        <f>SUM(F15:G15)</f>
        <v>0</v>
      </c>
      <c r="I15" s="536">
        <v>0</v>
      </c>
      <c r="J15" s="518">
        <v>0</v>
      </c>
      <c r="K15" s="518">
        <v>0</v>
      </c>
      <c r="L15" s="518">
        <v>0</v>
      </c>
      <c r="M15" s="518">
        <v>0</v>
      </c>
      <c r="N15" s="518">
        <v>0</v>
      </c>
      <c r="O15" s="544">
        <f t="shared" si="2"/>
        <v>0</v>
      </c>
      <c r="P15" s="548">
        <f>H15+O15</f>
        <v>0</v>
      </c>
    </row>
    <row r="16" spans="1:17" ht="15" customHeight="1">
      <c r="A16" s="511"/>
      <c r="B16" s="510"/>
      <c r="C16" s="531"/>
      <c r="D16" s="533"/>
      <c r="E16" s="516" t="s">
        <v>1077</v>
      </c>
      <c r="F16" s="518">
        <v>0</v>
      </c>
      <c r="G16" s="518">
        <v>0</v>
      </c>
      <c r="H16" s="544">
        <f>SUM(F16:G16)</f>
        <v>0</v>
      </c>
      <c r="I16" s="536">
        <v>0</v>
      </c>
      <c r="J16" s="518">
        <v>0</v>
      </c>
      <c r="K16" s="518">
        <v>0</v>
      </c>
      <c r="L16" s="518">
        <v>0</v>
      </c>
      <c r="M16" s="518">
        <v>0</v>
      </c>
      <c r="N16" s="518">
        <v>0</v>
      </c>
      <c r="O16" s="544">
        <f t="shared" si="2"/>
        <v>0</v>
      </c>
      <c r="P16" s="548">
        <f>H16+O16</f>
        <v>0</v>
      </c>
    </row>
    <row r="17" spans="1:16" ht="15" customHeight="1">
      <c r="A17" s="511"/>
      <c r="B17" s="510"/>
      <c r="C17" s="531"/>
      <c r="D17" s="510" t="s">
        <v>1078</v>
      </c>
      <c r="E17" s="510"/>
      <c r="F17" s="523">
        <f>SUM(F18:F19)</f>
        <v>0</v>
      </c>
      <c r="G17" s="524">
        <f t="shared" ref="G17:O17" si="3">SUM(G18:G19)</f>
        <v>0</v>
      </c>
      <c r="H17" s="525">
        <f>SUM(H18:H19)</f>
        <v>0</v>
      </c>
      <c r="I17" s="535">
        <f t="shared" si="3"/>
        <v>0</v>
      </c>
      <c r="J17" s="517">
        <f t="shared" si="3"/>
        <v>0</v>
      </c>
      <c r="K17" s="517">
        <f t="shared" si="3"/>
        <v>0</v>
      </c>
      <c r="L17" s="517">
        <f t="shared" si="3"/>
        <v>0</v>
      </c>
      <c r="M17" s="517">
        <f t="shared" si="3"/>
        <v>0</v>
      </c>
      <c r="N17" s="517">
        <f t="shared" si="3"/>
        <v>0</v>
      </c>
      <c r="O17" s="544">
        <f t="shared" si="3"/>
        <v>0</v>
      </c>
      <c r="P17" s="548">
        <f>SUM(P18:P19)</f>
        <v>0</v>
      </c>
    </row>
    <row r="18" spans="1:16" ht="15" customHeight="1">
      <c r="A18" s="511"/>
      <c r="B18" s="510"/>
      <c r="C18" s="531"/>
      <c r="D18" s="530"/>
      <c r="E18" s="516" t="s">
        <v>1079</v>
      </c>
      <c r="F18" s="518">
        <v>0</v>
      </c>
      <c r="G18" s="518">
        <v>0</v>
      </c>
      <c r="H18" s="544">
        <f>SUM(F18:G18)</f>
        <v>0</v>
      </c>
      <c r="I18" s="536">
        <v>0</v>
      </c>
      <c r="J18" s="518">
        <v>0</v>
      </c>
      <c r="K18" s="518">
        <v>0</v>
      </c>
      <c r="L18" s="518">
        <v>0</v>
      </c>
      <c r="M18" s="518">
        <v>0</v>
      </c>
      <c r="N18" s="518">
        <v>0</v>
      </c>
      <c r="O18" s="544">
        <f t="shared" si="2"/>
        <v>0</v>
      </c>
      <c r="P18" s="548">
        <f>H18+O18</f>
        <v>0</v>
      </c>
    </row>
    <row r="19" spans="1:16" ht="15" customHeight="1">
      <c r="A19" s="511"/>
      <c r="B19" s="510"/>
      <c r="C19" s="531"/>
      <c r="D19" s="510"/>
      <c r="E19" s="516" t="s">
        <v>1080</v>
      </c>
      <c r="F19" s="518">
        <v>0</v>
      </c>
      <c r="G19" s="518">
        <v>0</v>
      </c>
      <c r="H19" s="544">
        <f>SUM(F19:G19)</f>
        <v>0</v>
      </c>
      <c r="I19" s="536">
        <v>0</v>
      </c>
      <c r="J19" s="518">
        <v>0</v>
      </c>
      <c r="K19" s="518">
        <v>0</v>
      </c>
      <c r="L19" s="518">
        <v>0</v>
      </c>
      <c r="M19" s="518">
        <v>0</v>
      </c>
      <c r="N19" s="518">
        <v>0</v>
      </c>
      <c r="O19" s="544">
        <f t="shared" si="2"/>
        <v>0</v>
      </c>
      <c r="P19" s="548">
        <f>H19+O19</f>
        <v>0</v>
      </c>
    </row>
    <row r="20" spans="1:16" ht="15" customHeight="1">
      <c r="A20" s="511"/>
      <c r="B20" s="510"/>
      <c r="C20" s="531"/>
      <c r="D20" s="532" t="s">
        <v>1081</v>
      </c>
      <c r="E20" s="510"/>
      <c r="F20" s="523">
        <f>SUM(F21:F24)</f>
        <v>0</v>
      </c>
      <c r="G20" s="524">
        <f t="shared" ref="G20:P20" si="4">SUM(G21:G24)</f>
        <v>0</v>
      </c>
      <c r="H20" s="525">
        <f>SUM(H21:H24)</f>
        <v>0</v>
      </c>
      <c r="I20" s="535">
        <f t="shared" si="4"/>
        <v>0</v>
      </c>
      <c r="J20" s="517">
        <f t="shared" si="4"/>
        <v>0</v>
      </c>
      <c r="K20" s="517">
        <f t="shared" si="4"/>
        <v>0</v>
      </c>
      <c r="L20" s="517">
        <f t="shared" si="4"/>
        <v>0</v>
      </c>
      <c r="M20" s="517">
        <f t="shared" si="4"/>
        <v>0</v>
      </c>
      <c r="N20" s="517">
        <f t="shared" si="4"/>
        <v>0</v>
      </c>
      <c r="O20" s="544">
        <f t="shared" si="4"/>
        <v>0</v>
      </c>
      <c r="P20" s="548">
        <f t="shared" si="4"/>
        <v>0</v>
      </c>
    </row>
    <row r="21" spans="1:16" ht="15" customHeight="1">
      <c r="A21" s="511"/>
      <c r="B21" s="510"/>
      <c r="C21" s="531"/>
      <c r="D21" s="510"/>
      <c r="E21" s="516" t="s">
        <v>1082</v>
      </c>
      <c r="F21" s="518">
        <v>0</v>
      </c>
      <c r="G21" s="518">
        <v>0</v>
      </c>
      <c r="H21" s="544">
        <f>SUM(F21:G21)</f>
        <v>0</v>
      </c>
      <c r="I21" s="536">
        <v>0</v>
      </c>
      <c r="J21" s="518">
        <v>0</v>
      </c>
      <c r="K21" s="518">
        <v>0</v>
      </c>
      <c r="L21" s="518">
        <v>0</v>
      </c>
      <c r="M21" s="518">
        <v>0</v>
      </c>
      <c r="N21" s="518">
        <v>0</v>
      </c>
      <c r="O21" s="544">
        <f t="shared" si="2"/>
        <v>0</v>
      </c>
      <c r="P21" s="548">
        <f>H21+O21</f>
        <v>0</v>
      </c>
    </row>
    <row r="22" spans="1:16" ht="15" customHeight="1">
      <c r="A22" s="511"/>
      <c r="B22" s="510"/>
      <c r="C22" s="531"/>
      <c r="D22" s="510"/>
      <c r="E22" s="519" t="s">
        <v>1083</v>
      </c>
      <c r="F22" s="518">
        <v>0</v>
      </c>
      <c r="G22" s="518">
        <v>0</v>
      </c>
      <c r="H22" s="544">
        <f>SUM(F22:G22)</f>
        <v>0</v>
      </c>
      <c r="I22" s="536">
        <v>0</v>
      </c>
      <c r="J22" s="518">
        <v>0</v>
      </c>
      <c r="K22" s="518">
        <v>0</v>
      </c>
      <c r="L22" s="518">
        <v>0</v>
      </c>
      <c r="M22" s="518">
        <v>0</v>
      </c>
      <c r="N22" s="518">
        <v>0</v>
      </c>
      <c r="O22" s="544">
        <f t="shared" si="2"/>
        <v>0</v>
      </c>
      <c r="P22" s="548">
        <f>H22+O22</f>
        <v>0</v>
      </c>
    </row>
    <row r="23" spans="1:16" ht="15" customHeight="1">
      <c r="A23" s="511"/>
      <c r="B23" s="510"/>
      <c r="C23" s="531"/>
      <c r="D23" s="510"/>
      <c r="E23" s="519" t="s">
        <v>1084</v>
      </c>
      <c r="F23" s="518">
        <v>0</v>
      </c>
      <c r="G23" s="518">
        <v>0</v>
      </c>
      <c r="H23" s="544">
        <f>SUM(F23:G23)</f>
        <v>0</v>
      </c>
      <c r="I23" s="536">
        <v>0</v>
      </c>
      <c r="J23" s="518">
        <v>0</v>
      </c>
      <c r="K23" s="518">
        <v>0</v>
      </c>
      <c r="L23" s="518">
        <v>0</v>
      </c>
      <c r="M23" s="518">
        <v>0</v>
      </c>
      <c r="N23" s="518">
        <v>0</v>
      </c>
      <c r="O23" s="544">
        <f>SUM(I23:N23)</f>
        <v>0</v>
      </c>
      <c r="P23" s="548">
        <f>H23+O23</f>
        <v>0</v>
      </c>
    </row>
    <row r="24" spans="1:16" ht="15" customHeight="1">
      <c r="A24" s="511"/>
      <c r="B24" s="510"/>
      <c r="C24" s="531"/>
      <c r="D24" s="510"/>
      <c r="E24" s="519" t="s">
        <v>1085</v>
      </c>
      <c r="F24" s="518">
        <v>0</v>
      </c>
      <c r="G24" s="518">
        <v>0</v>
      </c>
      <c r="H24" s="544">
        <f>SUM(F24:G24)</f>
        <v>0</v>
      </c>
      <c r="I24" s="536">
        <v>0</v>
      </c>
      <c r="J24" s="518">
        <v>0</v>
      </c>
      <c r="K24" s="518">
        <v>0</v>
      </c>
      <c r="L24" s="518">
        <v>0</v>
      </c>
      <c r="M24" s="518">
        <v>0</v>
      </c>
      <c r="N24" s="518">
        <v>0</v>
      </c>
      <c r="O24" s="544">
        <f t="shared" si="2"/>
        <v>0</v>
      </c>
      <c r="P24" s="548">
        <f>H24+O24</f>
        <v>0</v>
      </c>
    </row>
    <row r="25" spans="1:16" ht="15" customHeight="1">
      <c r="A25" s="511"/>
      <c r="B25" s="510"/>
      <c r="C25" s="531"/>
      <c r="D25" s="532" t="s">
        <v>1086</v>
      </c>
      <c r="E25" s="510"/>
      <c r="F25" s="523">
        <v>0</v>
      </c>
      <c r="G25" s="524">
        <f t="shared" ref="G25:P25" si="5">SUM(G26:G28)</f>
        <v>0</v>
      </c>
      <c r="H25" s="525">
        <f>SUM(H26:H28)</f>
        <v>0</v>
      </c>
      <c r="I25" s="537">
        <f t="shared" si="5"/>
        <v>0</v>
      </c>
      <c r="J25" s="524">
        <f t="shared" si="5"/>
        <v>0</v>
      </c>
      <c r="K25" s="523">
        <f t="shared" si="5"/>
        <v>0</v>
      </c>
      <c r="L25" s="523">
        <f t="shared" si="5"/>
        <v>0</v>
      </c>
      <c r="M25" s="523">
        <f t="shared" si="5"/>
        <v>0</v>
      </c>
      <c r="N25" s="524">
        <f t="shared" si="5"/>
        <v>0</v>
      </c>
      <c r="O25" s="525">
        <f t="shared" si="5"/>
        <v>0</v>
      </c>
      <c r="P25" s="546">
        <f t="shared" si="5"/>
        <v>0</v>
      </c>
    </row>
    <row r="26" spans="1:16" ht="15" customHeight="1">
      <c r="A26" s="511"/>
      <c r="B26" s="510"/>
      <c r="C26" s="531"/>
      <c r="D26" s="510"/>
      <c r="E26" s="516" t="s">
        <v>1087</v>
      </c>
      <c r="F26" s="518">
        <v>0</v>
      </c>
      <c r="G26" s="518">
        <v>0</v>
      </c>
      <c r="H26" s="544">
        <f>SUM(F26:G26)</f>
        <v>0</v>
      </c>
      <c r="I26" s="536">
        <v>0</v>
      </c>
      <c r="J26" s="518">
        <v>0</v>
      </c>
      <c r="K26" s="518">
        <v>0</v>
      </c>
      <c r="L26" s="518">
        <v>0</v>
      </c>
      <c r="M26" s="518">
        <v>0</v>
      </c>
      <c r="N26" s="518">
        <v>0</v>
      </c>
      <c r="O26" s="544">
        <f t="shared" si="2"/>
        <v>0</v>
      </c>
      <c r="P26" s="548">
        <f>H26+O26</f>
        <v>0</v>
      </c>
    </row>
    <row r="27" spans="1:16" ht="15" customHeight="1">
      <c r="A27" s="511"/>
      <c r="B27" s="510"/>
      <c r="C27" s="531"/>
      <c r="D27" s="510"/>
      <c r="E27" s="516" t="s">
        <v>1088</v>
      </c>
      <c r="F27" s="518">
        <v>0</v>
      </c>
      <c r="G27" s="518">
        <v>0</v>
      </c>
      <c r="H27" s="544">
        <f>SUM(F27:G27)</f>
        <v>0</v>
      </c>
      <c r="I27" s="536">
        <v>0</v>
      </c>
      <c r="J27" s="518">
        <v>0</v>
      </c>
      <c r="K27" s="518">
        <v>0</v>
      </c>
      <c r="L27" s="518">
        <v>0</v>
      </c>
      <c r="M27" s="518">
        <v>0</v>
      </c>
      <c r="N27" s="518">
        <v>0</v>
      </c>
      <c r="O27" s="544">
        <f t="shared" si="2"/>
        <v>0</v>
      </c>
      <c r="P27" s="548">
        <f>H27+O27</f>
        <v>0</v>
      </c>
    </row>
    <row r="28" spans="1:16" ht="15" customHeight="1">
      <c r="A28" s="511"/>
      <c r="B28" s="510"/>
      <c r="C28" s="531"/>
      <c r="D28" s="510"/>
      <c r="E28" s="526" t="s">
        <v>1089</v>
      </c>
      <c r="F28" s="527">
        <v>0</v>
      </c>
      <c r="G28" s="527">
        <v>0</v>
      </c>
      <c r="H28" s="515">
        <f>SUM(F28:G28)</f>
        <v>0</v>
      </c>
      <c r="I28" s="538">
        <v>0</v>
      </c>
      <c r="J28" s="527">
        <v>0</v>
      </c>
      <c r="K28" s="527">
        <v>0</v>
      </c>
      <c r="L28" s="527">
        <v>0</v>
      </c>
      <c r="M28" s="527">
        <v>0</v>
      </c>
      <c r="N28" s="527">
        <v>0</v>
      </c>
      <c r="O28" s="515">
        <f t="shared" si="2"/>
        <v>0</v>
      </c>
      <c r="P28" s="547">
        <f>H28+O28</f>
        <v>0</v>
      </c>
    </row>
    <row r="29" spans="1:16" ht="15" customHeight="1">
      <c r="A29" s="511"/>
      <c r="B29" s="510"/>
      <c r="C29" s="280"/>
      <c r="D29" s="516" t="s">
        <v>1090</v>
      </c>
      <c r="E29" s="516"/>
      <c r="F29" s="518">
        <v>0</v>
      </c>
      <c r="G29" s="518">
        <v>0</v>
      </c>
      <c r="H29" s="544">
        <f>SUM(F29:G29)</f>
        <v>0</v>
      </c>
      <c r="I29" s="536">
        <v>0</v>
      </c>
      <c r="J29" s="518">
        <v>0</v>
      </c>
      <c r="K29" s="518">
        <v>0</v>
      </c>
      <c r="L29" s="518">
        <v>0</v>
      </c>
      <c r="M29" s="518">
        <v>0</v>
      </c>
      <c r="N29" s="518">
        <v>0</v>
      </c>
      <c r="O29" s="544">
        <f t="shared" si="2"/>
        <v>0</v>
      </c>
      <c r="P29" s="548">
        <f>H29+O29</f>
        <v>0</v>
      </c>
    </row>
    <row r="30" spans="1:16" ht="15" customHeight="1">
      <c r="A30" s="511"/>
      <c r="B30" s="510"/>
      <c r="C30" s="283"/>
      <c r="D30" s="520" t="s">
        <v>1091</v>
      </c>
      <c r="E30" s="521"/>
      <c r="F30" s="518">
        <v>0</v>
      </c>
      <c r="G30" s="518">
        <v>0</v>
      </c>
      <c r="H30" s="544">
        <f>SUM(F30:G30)</f>
        <v>0</v>
      </c>
      <c r="I30" s="536">
        <v>0</v>
      </c>
      <c r="J30" s="518">
        <v>0</v>
      </c>
      <c r="K30" s="518">
        <v>0</v>
      </c>
      <c r="L30" s="518">
        <v>0</v>
      </c>
      <c r="M30" s="518">
        <v>0</v>
      </c>
      <c r="N30" s="518">
        <v>0</v>
      </c>
      <c r="O30" s="544">
        <f t="shared" si="2"/>
        <v>0</v>
      </c>
      <c r="P30" s="548">
        <f>H30+O30</f>
        <v>0</v>
      </c>
    </row>
    <row r="31" spans="1:16" ht="15" customHeight="1">
      <c r="A31" s="511"/>
      <c r="B31" s="510"/>
      <c r="C31" s="279" t="s">
        <v>1092</v>
      </c>
      <c r="D31" s="281"/>
      <c r="E31" s="282"/>
      <c r="F31" s="513">
        <f t="shared" ref="F31:P31" si="6">SUM(F32:F40)</f>
        <v>0</v>
      </c>
      <c r="G31" s="514">
        <f t="shared" si="6"/>
        <v>0</v>
      </c>
      <c r="H31" s="515">
        <f>SUM(H32:H40)</f>
        <v>0</v>
      </c>
      <c r="I31" s="539">
        <f t="shared" si="6"/>
        <v>0</v>
      </c>
      <c r="J31" s="514">
        <f t="shared" si="6"/>
        <v>0</v>
      </c>
      <c r="K31" s="513">
        <f t="shared" si="6"/>
        <v>0</v>
      </c>
      <c r="L31" s="513">
        <f t="shared" si="6"/>
        <v>0</v>
      </c>
      <c r="M31" s="513">
        <f t="shared" si="6"/>
        <v>0</v>
      </c>
      <c r="N31" s="514">
        <f t="shared" si="6"/>
        <v>0</v>
      </c>
      <c r="O31" s="515">
        <f t="shared" si="6"/>
        <v>0</v>
      </c>
      <c r="P31" s="547">
        <f t="shared" si="6"/>
        <v>0</v>
      </c>
    </row>
    <row r="32" spans="1:16" ht="15" customHeight="1">
      <c r="A32" s="511"/>
      <c r="B32" s="510"/>
      <c r="C32" s="280"/>
      <c r="D32" s="700" t="s">
        <v>1093</v>
      </c>
      <c r="E32" s="701"/>
      <c r="F32" s="518">
        <v>0</v>
      </c>
      <c r="G32" s="518">
        <v>0</v>
      </c>
      <c r="H32" s="544">
        <f t="shared" ref="H32:H40" si="7">SUM(F32:G32)</f>
        <v>0</v>
      </c>
      <c r="I32" s="540"/>
      <c r="J32" s="518">
        <v>0</v>
      </c>
      <c r="K32" s="518">
        <v>0</v>
      </c>
      <c r="L32" s="518">
        <v>0</v>
      </c>
      <c r="M32" s="518">
        <v>0</v>
      </c>
      <c r="N32" s="518">
        <v>0</v>
      </c>
      <c r="O32" s="544">
        <f>SUM(I32:N32)</f>
        <v>0</v>
      </c>
      <c r="P32" s="548">
        <f t="shared" ref="P32:P40" si="8">H32+O32</f>
        <v>0</v>
      </c>
    </row>
    <row r="33" spans="1:16" ht="15" customHeight="1">
      <c r="A33" s="511"/>
      <c r="B33" s="510"/>
      <c r="C33" s="280"/>
      <c r="D33" s="516" t="s">
        <v>1094</v>
      </c>
      <c r="E33" s="516"/>
      <c r="F33" s="518">
        <v>0</v>
      </c>
      <c r="G33" s="518">
        <v>0</v>
      </c>
      <c r="H33" s="544">
        <f t="shared" si="7"/>
        <v>0</v>
      </c>
      <c r="I33" s="540"/>
      <c r="J33" s="518">
        <v>0</v>
      </c>
      <c r="K33" s="518">
        <v>0</v>
      </c>
      <c r="L33" s="518">
        <v>0</v>
      </c>
      <c r="M33" s="518">
        <v>0</v>
      </c>
      <c r="N33" s="518">
        <v>0</v>
      </c>
      <c r="O33" s="544">
        <f t="shared" ref="O33:O45" si="9">SUM(I33:N33)</f>
        <v>0</v>
      </c>
      <c r="P33" s="548">
        <f t="shared" si="8"/>
        <v>0</v>
      </c>
    </row>
    <row r="34" spans="1:16" ht="15" customHeight="1">
      <c r="A34" s="511"/>
      <c r="B34" s="510"/>
      <c r="C34" s="280"/>
      <c r="D34" s="516" t="s">
        <v>1095</v>
      </c>
      <c r="E34" s="516"/>
      <c r="F34" s="518">
        <v>0</v>
      </c>
      <c r="G34" s="518">
        <v>0</v>
      </c>
      <c r="H34" s="544">
        <f t="shared" si="7"/>
        <v>0</v>
      </c>
      <c r="I34" s="540"/>
      <c r="J34" s="518">
        <v>0</v>
      </c>
      <c r="K34" s="518">
        <v>0</v>
      </c>
      <c r="L34" s="518">
        <v>0</v>
      </c>
      <c r="M34" s="518">
        <v>0</v>
      </c>
      <c r="N34" s="518">
        <v>0</v>
      </c>
      <c r="O34" s="544">
        <f t="shared" si="9"/>
        <v>0</v>
      </c>
      <c r="P34" s="548">
        <f t="shared" si="8"/>
        <v>0</v>
      </c>
    </row>
    <row r="35" spans="1:16" ht="15" customHeight="1">
      <c r="A35" s="511"/>
      <c r="B35" s="510"/>
      <c r="C35" s="280"/>
      <c r="D35" s="516" t="s">
        <v>1096</v>
      </c>
      <c r="E35" s="516"/>
      <c r="F35" s="518">
        <v>0</v>
      </c>
      <c r="G35" s="518">
        <v>0</v>
      </c>
      <c r="H35" s="544">
        <f t="shared" si="7"/>
        <v>0</v>
      </c>
      <c r="I35" s="541">
        <v>0</v>
      </c>
      <c r="J35" s="518">
        <v>0</v>
      </c>
      <c r="K35" s="518">
        <v>0</v>
      </c>
      <c r="L35" s="518">
        <v>0</v>
      </c>
      <c r="M35" s="518">
        <v>0</v>
      </c>
      <c r="N35" s="518">
        <v>0</v>
      </c>
      <c r="O35" s="544">
        <f t="shared" si="9"/>
        <v>0</v>
      </c>
      <c r="P35" s="548">
        <f t="shared" si="8"/>
        <v>0</v>
      </c>
    </row>
    <row r="36" spans="1:16" ht="15" customHeight="1">
      <c r="A36" s="511"/>
      <c r="B36" s="510"/>
      <c r="C36" s="280"/>
      <c r="D36" s="516" t="s">
        <v>1097</v>
      </c>
      <c r="E36" s="516"/>
      <c r="F36" s="518">
        <v>0</v>
      </c>
      <c r="G36" s="518">
        <v>0</v>
      </c>
      <c r="H36" s="544">
        <f t="shared" si="7"/>
        <v>0</v>
      </c>
      <c r="I36" s="541">
        <v>0</v>
      </c>
      <c r="J36" s="518">
        <v>0</v>
      </c>
      <c r="K36" s="518">
        <v>0</v>
      </c>
      <c r="L36" s="518">
        <v>0</v>
      </c>
      <c r="M36" s="518">
        <v>0</v>
      </c>
      <c r="N36" s="518">
        <v>0</v>
      </c>
      <c r="O36" s="544">
        <f t="shared" si="9"/>
        <v>0</v>
      </c>
      <c r="P36" s="548">
        <f t="shared" si="8"/>
        <v>0</v>
      </c>
    </row>
    <row r="37" spans="1:16" ht="15" customHeight="1">
      <c r="A37" s="511"/>
      <c r="B37" s="510"/>
      <c r="C37" s="280"/>
      <c r="D37" s="516" t="s">
        <v>1098</v>
      </c>
      <c r="E37" s="516"/>
      <c r="F37" s="518">
        <v>0</v>
      </c>
      <c r="G37" s="518">
        <v>0</v>
      </c>
      <c r="H37" s="544">
        <f t="shared" si="7"/>
        <v>0</v>
      </c>
      <c r="I37" s="540"/>
      <c r="J37" s="518">
        <v>0</v>
      </c>
      <c r="K37" s="518">
        <v>0</v>
      </c>
      <c r="L37" s="518">
        <v>0</v>
      </c>
      <c r="M37" s="518">
        <v>0</v>
      </c>
      <c r="N37" s="518">
        <v>0</v>
      </c>
      <c r="O37" s="544">
        <f t="shared" si="9"/>
        <v>0</v>
      </c>
      <c r="P37" s="548">
        <f t="shared" si="8"/>
        <v>0</v>
      </c>
    </row>
    <row r="38" spans="1:16" ht="15" customHeight="1">
      <c r="A38" s="511"/>
      <c r="B38" s="510"/>
      <c r="C38" s="280"/>
      <c r="D38" s="700" t="s">
        <v>1099</v>
      </c>
      <c r="E38" s="700"/>
      <c r="F38" s="518">
        <v>0</v>
      </c>
      <c r="G38" s="518">
        <v>0</v>
      </c>
      <c r="H38" s="544">
        <f t="shared" si="7"/>
        <v>0</v>
      </c>
      <c r="I38" s="540"/>
      <c r="J38" s="518">
        <v>0</v>
      </c>
      <c r="K38" s="518">
        <v>0</v>
      </c>
      <c r="L38" s="518">
        <v>0</v>
      </c>
      <c r="M38" s="518">
        <v>0</v>
      </c>
      <c r="N38" s="518">
        <v>0</v>
      </c>
      <c r="O38" s="544">
        <f t="shared" si="9"/>
        <v>0</v>
      </c>
      <c r="P38" s="548">
        <f t="shared" si="8"/>
        <v>0</v>
      </c>
    </row>
    <row r="39" spans="1:16" ht="15" customHeight="1">
      <c r="A39" s="511"/>
      <c r="B39" s="510"/>
      <c r="C39" s="280"/>
      <c r="D39" s="700" t="s">
        <v>1100</v>
      </c>
      <c r="E39" s="700"/>
      <c r="F39" s="518">
        <v>0</v>
      </c>
      <c r="G39" s="518">
        <v>0</v>
      </c>
      <c r="H39" s="544">
        <f t="shared" si="7"/>
        <v>0</v>
      </c>
      <c r="I39" s="540"/>
      <c r="J39" s="518">
        <v>0</v>
      </c>
      <c r="K39" s="518">
        <v>0</v>
      </c>
      <c r="L39" s="518">
        <v>0</v>
      </c>
      <c r="M39" s="518">
        <v>0</v>
      </c>
      <c r="N39" s="518">
        <v>0</v>
      </c>
      <c r="O39" s="544">
        <f t="shared" si="9"/>
        <v>0</v>
      </c>
      <c r="P39" s="548">
        <f t="shared" si="8"/>
        <v>0</v>
      </c>
    </row>
    <row r="40" spans="1:16" ht="15" customHeight="1">
      <c r="A40" s="511"/>
      <c r="B40" s="510"/>
      <c r="C40" s="283"/>
      <c r="D40" s="700" t="s">
        <v>1101</v>
      </c>
      <c r="E40" s="701"/>
      <c r="F40" s="518">
        <v>0</v>
      </c>
      <c r="G40" s="518">
        <v>0</v>
      </c>
      <c r="H40" s="544">
        <f t="shared" si="7"/>
        <v>0</v>
      </c>
      <c r="I40" s="540"/>
      <c r="J40" s="518">
        <v>0</v>
      </c>
      <c r="K40" s="518">
        <v>0</v>
      </c>
      <c r="L40" s="518">
        <v>0</v>
      </c>
      <c r="M40" s="518">
        <v>0</v>
      </c>
      <c r="N40" s="518">
        <v>0</v>
      </c>
      <c r="O40" s="544">
        <f>SUM(I40:N40)</f>
        <v>0</v>
      </c>
      <c r="P40" s="548">
        <f t="shared" si="8"/>
        <v>0</v>
      </c>
    </row>
    <row r="41" spans="1:16" ht="15" customHeight="1">
      <c r="A41" s="511"/>
      <c r="B41" s="510"/>
      <c r="C41" s="280" t="s">
        <v>1102</v>
      </c>
      <c r="D41" s="510"/>
      <c r="E41" s="510"/>
      <c r="F41" s="514">
        <f>SUM(F42:F45)</f>
        <v>0</v>
      </c>
      <c r="G41" s="514">
        <f>SUM(G42:G45)</f>
        <v>0</v>
      </c>
      <c r="H41" s="515">
        <f>SUM(H42:H45)</f>
        <v>0</v>
      </c>
      <c r="I41" s="542"/>
      <c r="J41" s="514">
        <f t="shared" ref="J41:P41" si="10">SUM(J42:J45)</f>
        <v>0</v>
      </c>
      <c r="K41" s="513">
        <f t="shared" si="10"/>
        <v>0</v>
      </c>
      <c r="L41" s="513">
        <f t="shared" si="10"/>
        <v>0</v>
      </c>
      <c r="M41" s="513">
        <f t="shared" si="10"/>
        <v>0</v>
      </c>
      <c r="N41" s="514">
        <f t="shared" si="10"/>
        <v>0</v>
      </c>
      <c r="O41" s="515">
        <f t="shared" si="10"/>
        <v>0</v>
      </c>
      <c r="P41" s="547">
        <f t="shared" si="10"/>
        <v>0</v>
      </c>
    </row>
    <row r="42" spans="1:16" ht="15" customHeight="1">
      <c r="A42" s="511"/>
      <c r="B42" s="510"/>
      <c r="C42" s="280"/>
      <c r="D42" s="516" t="s">
        <v>1103</v>
      </c>
      <c r="E42" s="516"/>
      <c r="F42" s="528">
        <v>0</v>
      </c>
      <c r="G42" s="528">
        <v>0</v>
      </c>
      <c r="H42" s="544">
        <f>SUM(F42:G42)</f>
        <v>0</v>
      </c>
      <c r="I42" s="543"/>
      <c r="J42" s="528">
        <v>0</v>
      </c>
      <c r="K42" s="528">
        <v>0</v>
      </c>
      <c r="L42" s="528">
        <v>0</v>
      </c>
      <c r="M42" s="528">
        <v>0</v>
      </c>
      <c r="N42" s="528">
        <v>0</v>
      </c>
      <c r="O42" s="544">
        <f t="shared" si="9"/>
        <v>0</v>
      </c>
      <c r="P42" s="548">
        <f>H42+O42</f>
        <v>0</v>
      </c>
    </row>
    <row r="43" spans="1:16" ht="15" customHeight="1">
      <c r="A43" s="511"/>
      <c r="B43" s="510"/>
      <c r="C43" s="280"/>
      <c r="D43" s="516" t="s">
        <v>1104</v>
      </c>
      <c r="E43" s="516"/>
      <c r="F43" s="528">
        <v>0</v>
      </c>
      <c r="G43" s="528">
        <v>0</v>
      </c>
      <c r="H43" s="544">
        <f>SUM(F43:G43)</f>
        <v>0</v>
      </c>
      <c r="I43" s="543"/>
      <c r="J43" s="528">
        <v>0</v>
      </c>
      <c r="K43" s="528">
        <v>0</v>
      </c>
      <c r="L43" s="528">
        <v>0</v>
      </c>
      <c r="M43" s="528">
        <v>0</v>
      </c>
      <c r="N43" s="528">
        <v>0</v>
      </c>
      <c r="O43" s="544">
        <f t="shared" si="9"/>
        <v>0</v>
      </c>
      <c r="P43" s="548">
        <f>H43+O43</f>
        <v>0</v>
      </c>
    </row>
    <row r="44" spans="1:16" ht="15" customHeight="1">
      <c r="A44" s="511"/>
      <c r="B44" s="510"/>
      <c r="C44" s="280"/>
      <c r="D44" s="516" t="s">
        <v>1105</v>
      </c>
      <c r="E44" s="516"/>
      <c r="F44" s="528">
        <v>0</v>
      </c>
      <c r="G44" s="528">
        <v>0</v>
      </c>
      <c r="H44" s="544">
        <f>SUM(F44:G44)</f>
        <v>0</v>
      </c>
      <c r="I44" s="543"/>
      <c r="J44" s="528">
        <v>0</v>
      </c>
      <c r="K44" s="528">
        <v>0</v>
      </c>
      <c r="L44" s="528">
        <v>0</v>
      </c>
      <c r="M44" s="528">
        <v>0</v>
      </c>
      <c r="N44" s="528">
        <v>0</v>
      </c>
      <c r="O44" s="544">
        <f>SUM(I44:N44)</f>
        <v>0</v>
      </c>
      <c r="P44" s="548">
        <f>H44+O44</f>
        <v>0</v>
      </c>
    </row>
    <row r="45" spans="1:16" ht="15" customHeight="1">
      <c r="A45" s="511"/>
      <c r="B45" s="510"/>
      <c r="C45" s="280"/>
      <c r="D45" s="516" t="s">
        <v>1106</v>
      </c>
      <c r="E45" s="516"/>
      <c r="F45" s="528">
        <v>0</v>
      </c>
      <c r="G45" s="528">
        <v>0</v>
      </c>
      <c r="H45" s="544">
        <f>SUM(F45:G45)</f>
        <v>0</v>
      </c>
      <c r="I45" s="543"/>
      <c r="J45" s="528">
        <v>0</v>
      </c>
      <c r="K45" s="528">
        <v>0</v>
      </c>
      <c r="L45" s="528">
        <v>0</v>
      </c>
      <c r="M45" s="528">
        <v>0</v>
      </c>
      <c r="N45" s="528">
        <v>0</v>
      </c>
      <c r="O45" s="544">
        <f t="shared" si="9"/>
        <v>0</v>
      </c>
      <c r="P45" s="548">
        <f>H45+O45</f>
        <v>0</v>
      </c>
    </row>
    <row r="46" spans="1:16" ht="15" customHeight="1" thickBot="1">
      <c r="A46" s="511"/>
      <c r="B46" s="512"/>
      <c r="C46" s="284" t="s">
        <v>1107</v>
      </c>
      <c r="D46" s="285"/>
      <c r="E46" s="285"/>
      <c r="F46" s="286">
        <f>F10+F31+F41</f>
        <v>0</v>
      </c>
      <c r="G46" s="287">
        <f t="shared" ref="G46:P46" si="11">G10+G31+G41</f>
        <v>0</v>
      </c>
      <c r="H46" s="288">
        <f t="shared" si="11"/>
        <v>0</v>
      </c>
      <c r="I46" s="289">
        <f t="shared" si="11"/>
        <v>0</v>
      </c>
      <c r="J46" s="287">
        <f t="shared" si="11"/>
        <v>0</v>
      </c>
      <c r="K46" s="286">
        <f t="shared" si="11"/>
        <v>0</v>
      </c>
      <c r="L46" s="286">
        <f t="shared" si="11"/>
        <v>0</v>
      </c>
      <c r="M46" s="286">
        <f t="shared" si="11"/>
        <v>0</v>
      </c>
      <c r="N46" s="287">
        <f t="shared" si="11"/>
        <v>0</v>
      </c>
      <c r="O46" s="286">
        <f t="shared" si="11"/>
        <v>0</v>
      </c>
      <c r="P46" s="290">
        <f t="shared" si="11"/>
        <v>0</v>
      </c>
    </row>
    <row r="47" spans="1:16" ht="12" customHeight="1"/>
    <row r="48" spans="1:16" ht="12" hidden="1" customHeight="1"/>
    <row r="49" ht="12" hidden="1" customHeight="1"/>
    <row r="50" ht="12" hidden="1" customHeight="1"/>
    <row r="51" ht="12" hidden="1" customHeight="1"/>
    <row r="52" ht="12" hidden="1" customHeight="1"/>
    <row r="53" ht="12" hidden="1" customHeight="1"/>
    <row r="54" ht="12" hidden="1" customHeight="1"/>
    <row r="55" ht="12" hidden="1" customHeight="1"/>
    <row r="56" ht="12" hidden="1" customHeight="1"/>
    <row r="57" ht="12" hidden="1" customHeight="1"/>
    <row r="58" ht="12" hidden="1" customHeight="1"/>
    <row r="59" ht="12" hidden="1" customHeight="1"/>
    <row r="60" ht="12" hidden="1" customHeight="1"/>
    <row r="61" ht="12" hidden="1" customHeight="1"/>
    <row r="62" ht="12" hidden="1" customHeight="1"/>
    <row r="63" ht="12" hidden="1" customHeight="1"/>
    <row r="64" ht="12" hidden="1" customHeight="1"/>
    <row r="65" ht="12" hidden="1" customHeight="1"/>
    <row r="66" ht="12" hidden="1" customHeight="1"/>
    <row r="67" ht="12" hidden="1" customHeight="1"/>
    <row r="68" ht="12" hidden="1" customHeight="1"/>
    <row r="69" ht="12" hidden="1" customHeight="1"/>
    <row r="70" ht="12" hidden="1" customHeight="1"/>
    <row r="71" ht="12" hidden="1" customHeight="1"/>
    <row r="72" ht="12" hidden="1" customHeight="1"/>
    <row r="73" ht="12" hidden="1" customHeight="1"/>
    <row r="74" ht="12" hidden="1" customHeight="1"/>
    <row r="75" ht="12" hidden="1" customHeight="1"/>
    <row r="76" ht="12" hidden="1" customHeight="1"/>
    <row r="77" ht="12" hidden="1" customHeight="1"/>
    <row r="78" ht="12" hidden="1" customHeight="1"/>
  </sheetData>
  <sheetProtection algorithmName="SHA-512" hashValue="r3WVReq2/Lhw36XR8PY95IEIEWZ/exLZ/KZWecTUfrgjaAvB8Rk0XAeEyD0VJ2dh5fBg/HOiM28ElU9krhb3HA==" saltValue="pAju7NO3XSspb0oUl4eJHA==" spinCount="100000" sheet="1" selectLockedCells="1"/>
  <mergeCells count="6">
    <mergeCell ref="B2:P2"/>
    <mergeCell ref="D32:E32"/>
    <mergeCell ref="D38:E38"/>
    <mergeCell ref="D39:E39"/>
    <mergeCell ref="D40:E40"/>
    <mergeCell ref="C8:E9"/>
  </mergeCells>
  <phoneticPr fontId="5"/>
  <conditionalFormatting sqref="I35:I36 F42:G45 F12:G16 I12:N16 F18:G19 I18:N19 F21:G24 I21:N24 F26:G30 I26:N30 F32:G40 J32:N40 J42:N45">
    <cfRule type="containsBlanks" dxfId="24" priority="1">
      <formula>LEN(TRIM(F12))=0</formula>
    </cfRule>
  </conditionalFormatting>
  <dataValidations count="1">
    <dataValidation imeMode="halfAlpha" operator="greaterThanOrEqual" allowBlank="1" showInputMessage="1" sqref="J32:N40 F12:G16 I12:N16 F18:G19 I18:N19 F21:G24 I21:N24 F26:G30 I26:N30 I35:I36 F32:G40 F42:G45 J42:N45"/>
  </dataValidations>
  <printOptions horizontalCentered="1"/>
  <pageMargins left="0.39370078740157483" right="0.39370078740157483" top="0.39370078740157483" bottom="0.39370078740157483" header="0.19685039370078741" footer="0.19685039370078741"/>
  <pageSetup paperSize="9" scale="85" orientation="landscape" r:id="rId1"/>
  <headerFooter alignWithMargins="0"/>
  <ignoredErrors>
    <ignoredError sqref="F10:P11 H18:H19 F17:G17 I17:N17 H21:H24 F20:G20 I20:N20 H26:H30 G25 I25:N25 H37:I40 F31:G31 I31:N31 F46:P46 F41:G41 H16 H12 H13 H14 H15 O16:P16 O12 O13:P13 O14:P14 O15:P15 O18:P19 O21:O24 H32:I34 O32:P36 O37:P40 H36 H35 H42:I45 O42:P45" unlockedFormula="1"/>
    <ignoredError sqref="H17 H20 H25 H31 O17:P17 O20 O31 O25 O26:O30 P31 P25 P26:P30 P20 P21:P24 H41:P41" formula="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view="pageBreakPreview" zoomScaleNormal="100" zoomScaleSheetLayoutView="100" workbookViewId="0">
      <selection activeCell="I15" sqref="I15"/>
    </sheetView>
  </sheetViews>
  <sheetFormatPr defaultColWidth="8.875" defaultRowHeight="14.25"/>
  <cols>
    <col min="1" max="1" width="1.875" style="291" customWidth="1"/>
    <col min="2" max="2" width="4.875" style="291" customWidth="1"/>
    <col min="3" max="3" width="2.375" style="291" customWidth="1"/>
    <col min="4" max="4" width="18.125" style="291" customWidth="1"/>
    <col min="5" max="15" width="10.125" style="291" customWidth="1"/>
    <col min="16" max="16" width="0.875" style="15" customWidth="1"/>
    <col min="17" max="257" width="8.875" style="15"/>
    <col min="258" max="258" width="1.875" style="15" customWidth="1"/>
    <col min="259" max="259" width="18.125" style="15" customWidth="1"/>
    <col min="260" max="270" width="10.125" style="15" customWidth="1"/>
    <col min="271" max="513" width="8.875" style="15"/>
    <col min="514" max="514" width="1.875" style="15" customWidth="1"/>
    <col min="515" max="515" width="18.125" style="15" customWidth="1"/>
    <col min="516" max="526" width="10.125" style="15" customWidth="1"/>
    <col min="527" max="769" width="8.875" style="15"/>
    <col min="770" max="770" width="1.875" style="15" customWidth="1"/>
    <col min="771" max="771" width="18.125" style="15" customWidth="1"/>
    <col min="772" max="782" width="10.125" style="15" customWidth="1"/>
    <col min="783" max="1025" width="8.875" style="15"/>
    <col min="1026" max="1026" width="1.875" style="15" customWidth="1"/>
    <col min="1027" max="1027" width="18.125" style="15" customWidth="1"/>
    <col min="1028" max="1038" width="10.125" style="15" customWidth="1"/>
    <col min="1039" max="1281" width="8.875" style="15"/>
    <col min="1282" max="1282" width="1.875" style="15" customWidth="1"/>
    <col min="1283" max="1283" width="18.125" style="15" customWidth="1"/>
    <col min="1284" max="1294" width="10.125" style="15" customWidth="1"/>
    <col min="1295" max="1537" width="8.875" style="15"/>
    <col min="1538" max="1538" width="1.875" style="15" customWidth="1"/>
    <col min="1539" max="1539" width="18.125" style="15" customWidth="1"/>
    <col min="1540" max="1550" width="10.125" style="15" customWidth="1"/>
    <col min="1551" max="1793" width="8.875" style="15"/>
    <col min="1794" max="1794" width="1.875" style="15" customWidth="1"/>
    <col min="1795" max="1795" width="18.125" style="15" customWidth="1"/>
    <col min="1796" max="1806" width="10.125" style="15" customWidth="1"/>
    <col min="1807" max="2049" width="8.875" style="15"/>
    <col min="2050" max="2050" width="1.875" style="15" customWidth="1"/>
    <col min="2051" max="2051" width="18.125" style="15" customWidth="1"/>
    <col min="2052" max="2062" width="10.125" style="15" customWidth="1"/>
    <col min="2063" max="2305" width="8.875" style="15"/>
    <col min="2306" max="2306" width="1.875" style="15" customWidth="1"/>
    <col min="2307" max="2307" width="18.125" style="15" customWidth="1"/>
    <col min="2308" max="2318" width="10.125" style="15" customWidth="1"/>
    <col min="2319" max="2561" width="8.875" style="15"/>
    <col min="2562" max="2562" width="1.875" style="15" customWidth="1"/>
    <col min="2563" max="2563" width="18.125" style="15" customWidth="1"/>
    <col min="2564" max="2574" width="10.125" style="15" customWidth="1"/>
    <col min="2575" max="2817" width="8.875" style="15"/>
    <col min="2818" max="2818" width="1.875" style="15" customWidth="1"/>
    <col min="2819" max="2819" width="18.125" style="15" customWidth="1"/>
    <col min="2820" max="2830" width="10.125" style="15" customWidth="1"/>
    <col min="2831" max="3073" width="8.875" style="15"/>
    <col min="3074" max="3074" width="1.875" style="15" customWidth="1"/>
    <col min="3075" max="3075" width="18.125" style="15" customWidth="1"/>
    <col min="3076" max="3086" width="10.125" style="15" customWidth="1"/>
    <col min="3087" max="3329" width="8.875" style="15"/>
    <col min="3330" max="3330" width="1.875" style="15" customWidth="1"/>
    <col min="3331" max="3331" width="18.125" style="15" customWidth="1"/>
    <col min="3332" max="3342" width="10.125" style="15" customWidth="1"/>
    <col min="3343" max="3585" width="8.875" style="15"/>
    <col min="3586" max="3586" width="1.875" style="15" customWidth="1"/>
    <col min="3587" max="3587" width="18.125" style="15" customWidth="1"/>
    <col min="3588" max="3598" width="10.125" style="15" customWidth="1"/>
    <col min="3599" max="3841" width="8.875" style="15"/>
    <col min="3842" max="3842" width="1.875" style="15" customWidth="1"/>
    <col min="3843" max="3843" width="18.125" style="15" customWidth="1"/>
    <col min="3844" max="3854" width="10.125" style="15" customWidth="1"/>
    <col min="3855" max="4097" width="8.875" style="15"/>
    <col min="4098" max="4098" width="1.875" style="15" customWidth="1"/>
    <col min="4099" max="4099" width="18.125" style="15" customWidth="1"/>
    <col min="4100" max="4110" width="10.125" style="15" customWidth="1"/>
    <col min="4111" max="4353" width="8.875" style="15"/>
    <col min="4354" max="4354" width="1.875" style="15" customWidth="1"/>
    <col min="4355" max="4355" width="18.125" style="15" customWidth="1"/>
    <col min="4356" max="4366" width="10.125" style="15" customWidth="1"/>
    <col min="4367" max="4609" width="8.875" style="15"/>
    <col min="4610" max="4610" width="1.875" style="15" customWidth="1"/>
    <col min="4611" max="4611" width="18.125" style="15" customWidth="1"/>
    <col min="4612" max="4622" width="10.125" style="15" customWidth="1"/>
    <col min="4623" max="4865" width="8.875" style="15"/>
    <col min="4866" max="4866" width="1.875" style="15" customWidth="1"/>
    <col min="4867" max="4867" width="18.125" style="15" customWidth="1"/>
    <col min="4868" max="4878" width="10.125" style="15" customWidth="1"/>
    <col min="4879" max="5121" width="8.875" style="15"/>
    <col min="5122" max="5122" width="1.875" style="15" customWidth="1"/>
    <col min="5123" max="5123" width="18.125" style="15" customWidth="1"/>
    <col min="5124" max="5134" width="10.125" style="15" customWidth="1"/>
    <col min="5135" max="5377" width="8.875" style="15"/>
    <col min="5378" max="5378" width="1.875" style="15" customWidth="1"/>
    <col min="5379" max="5379" width="18.125" style="15" customWidth="1"/>
    <col min="5380" max="5390" width="10.125" style="15" customWidth="1"/>
    <col min="5391" max="5633" width="8.875" style="15"/>
    <col min="5634" max="5634" width="1.875" style="15" customWidth="1"/>
    <col min="5635" max="5635" width="18.125" style="15" customWidth="1"/>
    <col min="5636" max="5646" width="10.125" style="15" customWidth="1"/>
    <col min="5647" max="5889" width="8.875" style="15"/>
    <col min="5890" max="5890" width="1.875" style="15" customWidth="1"/>
    <col min="5891" max="5891" width="18.125" style="15" customWidth="1"/>
    <col min="5892" max="5902" width="10.125" style="15" customWidth="1"/>
    <col min="5903" max="6145" width="8.875" style="15"/>
    <col min="6146" max="6146" width="1.875" style="15" customWidth="1"/>
    <col min="6147" max="6147" width="18.125" style="15" customWidth="1"/>
    <col min="6148" max="6158" width="10.125" style="15" customWidth="1"/>
    <col min="6159" max="6401" width="8.875" style="15"/>
    <col min="6402" max="6402" width="1.875" style="15" customWidth="1"/>
    <col min="6403" max="6403" width="18.125" style="15" customWidth="1"/>
    <col min="6404" max="6414" width="10.125" style="15" customWidth="1"/>
    <col min="6415" max="6657" width="8.875" style="15"/>
    <col min="6658" max="6658" width="1.875" style="15" customWidth="1"/>
    <col min="6659" max="6659" width="18.125" style="15" customWidth="1"/>
    <col min="6660" max="6670" width="10.125" style="15" customWidth="1"/>
    <col min="6671" max="6913" width="8.875" style="15"/>
    <col min="6914" max="6914" width="1.875" style="15" customWidth="1"/>
    <col min="6915" max="6915" width="18.125" style="15" customWidth="1"/>
    <col min="6916" max="6926" width="10.125" style="15" customWidth="1"/>
    <col min="6927" max="7169" width="8.875" style="15"/>
    <col min="7170" max="7170" width="1.875" style="15" customWidth="1"/>
    <col min="7171" max="7171" width="18.125" style="15" customWidth="1"/>
    <col min="7172" max="7182" width="10.125" style="15" customWidth="1"/>
    <col min="7183" max="7425" width="8.875" style="15"/>
    <col min="7426" max="7426" width="1.875" style="15" customWidth="1"/>
    <col min="7427" max="7427" width="18.125" style="15" customWidth="1"/>
    <col min="7428" max="7438" width="10.125" style="15" customWidth="1"/>
    <col min="7439" max="7681" width="8.875" style="15"/>
    <col min="7682" max="7682" width="1.875" style="15" customWidth="1"/>
    <col min="7683" max="7683" width="18.125" style="15" customWidth="1"/>
    <col min="7684" max="7694" width="10.125" style="15" customWidth="1"/>
    <col min="7695" max="7937" width="8.875" style="15"/>
    <col min="7938" max="7938" width="1.875" style="15" customWidth="1"/>
    <col min="7939" max="7939" width="18.125" style="15" customWidth="1"/>
    <col min="7940" max="7950" width="10.125" style="15" customWidth="1"/>
    <col min="7951" max="8193" width="8.875" style="15"/>
    <col min="8194" max="8194" width="1.875" style="15" customWidth="1"/>
    <col min="8195" max="8195" width="18.125" style="15" customWidth="1"/>
    <col min="8196" max="8206" width="10.125" style="15" customWidth="1"/>
    <col min="8207" max="8449" width="8.875" style="15"/>
    <col min="8450" max="8450" width="1.875" style="15" customWidth="1"/>
    <col min="8451" max="8451" width="18.125" style="15" customWidth="1"/>
    <col min="8452" max="8462" width="10.125" style="15" customWidth="1"/>
    <col min="8463" max="8705" width="8.875" style="15"/>
    <col min="8706" max="8706" width="1.875" style="15" customWidth="1"/>
    <col min="8707" max="8707" width="18.125" style="15" customWidth="1"/>
    <col min="8708" max="8718" width="10.125" style="15" customWidth="1"/>
    <col min="8719" max="8961" width="8.875" style="15"/>
    <col min="8962" max="8962" width="1.875" style="15" customWidth="1"/>
    <col min="8963" max="8963" width="18.125" style="15" customWidth="1"/>
    <col min="8964" max="8974" width="10.125" style="15" customWidth="1"/>
    <col min="8975" max="9217" width="8.875" style="15"/>
    <col min="9218" max="9218" width="1.875" style="15" customWidth="1"/>
    <col min="9219" max="9219" width="18.125" style="15" customWidth="1"/>
    <col min="9220" max="9230" width="10.125" style="15" customWidth="1"/>
    <col min="9231" max="9473" width="8.875" style="15"/>
    <col min="9474" max="9474" width="1.875" style="15" customWidth="1"/>
    <col min="9475" max="9475" width="18.125" style="15" customWidth="1"/>
    <col min="9476" max="9486" width="10.125" style="15" customWidth="1"/>
    <col min="9487" max="9729" width="8.875" style="15"/>
    <col min="9730" max="9730" width="1.875" style="15" customWidth="1"/>
    <col min="9731" max="9731" width="18.125" style="15" customWidth="1"/>
    <col min="9732" max="9742" width="10.125" style="15" customWidth="1"/>
    <col min="9743" max="9985" width="8.875" style="15"/>
    <col min="9986" max="9986" width="1.875" style="15" customWidth="1"/>
    <col min="9987" max="9987" width="18.125" style="15" customWidth="1"/>
    <col min="9988" max="9998" width="10.125" style="15" customWidth="1"/>
    <col min="9999" max="10241" width="8.875" style="15"/>
    <col min="10242" max="10242" width="1.875" style="15" customWidth="1"/>
    <col min="10243" max="10243" width="18.125" style="15" customWidth="1"/>
    <col min="10244" max="10254" width="10.125" style="15" customWidth="1"/>
    <col min="10255" max="10497" width="8.875" style="15"/>
    <col min="10498" max="10498" width="1.875" style="15" customWidth="1"/>
    <col min="10499" max="10499" width="18.125" style="15" customWidth="1"/>
    <col min="10500" max="10510" width="10.125" style="15" customWidth="1"/>
    <col min="10511" max="10753" width="8.875" style="15"/>
    <col min="10754" max="10754" width="1.875" style="15" customWidth="1"/>
    <col min="10755" max="10755" width="18.125" style="15" customWidth="1"/>
    <col min="10756" max="10766" width="10.125" style="15" customWidth="1"/>
    <col min="10767" max="11009" width="8.875" style="15"/>
    <col min="11010" max="11010" width="1.875" style="15" customWidth="1"/>
    <col min="11011" max="11011" width="18.125" style="15" customWidth="1"/>
    <col min="11012" max="11022" width="10.125" style="15" customWidth="1"/>
    <col min="11023" max="11265" width="8.875" style="15"/>
    <col min="11266" max="11266" width="1.875" style="15" customWidth="1"/>
    <col min="11267" max="11267" width="18.125" style="15" customWidth="1"/>
    <col min="11268" max="11278" width="10.125" style="15" customWidth="1"/>
    <col min="11279" max="11521" width="8.875" style="15"/>
    <col min="11522" max="11522" width="1.875" style="15" customWidth="1"/>
    <col min="11523" max="11523" width="18.125" style="15" customWidth="1"/>
    <col min="11524" max="11534" width="10.125" style="15" customWidth="1"/>
    <col min="11535" max="11777" width="8.875" style="15"/>
    <col min="11778" max="11778" width="1.875" style="15" customWidth="1"/>
    <col min="11779" max="11779" width="18.125" style="15" customWidth="1"/>
    <col min="11780" max="11790" width="10.125" style="15" customWidth="1"/>
    <col min="11791" max="12033" width="8.875" style="15"/>
    <col min="12034" max="12034" width="1.875" style="15" customWidth="1"/>
    <col min="12035" max="12035" width="18.125" style="15" customWidth="1"/>
    <col min="12036" max="12046" width="10.125" style="15" customWidth="1"/>
    <col min="12047" max="12289" width="8.875" style="15"/>
    <col min="12290" max="12290" width="1.875" style="15" customWidth="1"/>
    <col min="12291" max="12291" width="18.125" style="15" customWidth="1"/>
    <col min="12292" max="12302" width="10.125" style="15" customWidth="1"/>
    <col min="12303" max="12545" width="8.875" style="15"/>
    <col min="12546" max="12546" width="1.875" style="15" customWidth="1"/>
    <col min="12547" max="12547" width="18.125" style="15" customWidth="1"/>
    <col min="12548" max="12558" width="10.125" style="15" customWidth="1"/>
    <col min="12559" max="12801" width="8.875" style="15"/>
    <col min="12802" max="12802" width="1.875" style="15" customWidth="1"/>
    <col min="12803" max="12803" width="18.125" style="15" customWidth="1"/>
    <col min="12804" max="12814" width="10.125" style="15" customWidth="1"/>
    <col min="12815" max="13057" width="8.875" style="15"/>
    <col min="13058" max="13058" width="1.875" style="15" customWidth="1"/>
    <col min="13059" max="13059" width="18.125" style="15" customWidth="1"/>
    <col min="13060" max="13070" width="10.125" style="15" customWidth="1"/>
    <col min="13071" max="13313" width="8.875" style="15"/>
    <col min="13314" max="13314" width="1.875" style="15" customWidth="1"/>
    <col min="13315" max="13315" width="18.125" style="15" customWidth="1"/>
    <col min="13316" max="13326" width="10.125" style="15" customWidth="1"/>
    <col min="13327" max="13569" width="8.875" style="15"/>
    <col min="13570" max="13570" width="1.875" style="15" customWidth="1"/>
    <col min="13571" max="13571" width="18.125" style="15" customWidth="1"/>
    <col min="13572" max="13582" width="10.125" style="15" customWidth="1"/>
    <col min="13583" max="13825" width="8.875" style="15"/>
    <col min="13826" max="13826" width="1.875" style="15" customWidth="1"/>
    <col min="13827" max="13827" width="18.125" style="15" customWidth="1"/>
    <col min="13828" max="13838" width="10.125" style="15" customWidth="1"/>
    <col min="13839" max="14081" width="8.875" style="15"/>
    <col min="14082" max="14082" width="1.875" style="15" customWidth="1"/>
    <col min="14083" max="14083" width="18.125" style="15" customWidth="1"/>
    <col min="14084" max="14094" width="10.125" style="15" customWidth="1"/>
    <col min="14095" max="14337" width="8.875" style="15"/>
    <col min="14338" max="14338" width="1.875" style="15" customWidth="1"/>
    <col min="14339" max="14339" width="18.125" style="15" customWidth="1"/>
    <col min="14340" max="14350" width="10.125" style="15" customWidth="1"/>
    <col min="14351" max="14593" width="8.875" style="15"/>
    <col min="14594" max="14594" width="1.875" style="15" customWidth="1"/>
    <col min="14595" max="14595" width="18.125" style="15" customWidth="1"/>
    <col min="14596" max="14606" width="10.125" style="15" customWidth="1"/>
    <col min="14607" max="14849" width="8.875" style="15"/>
    <col min="14850" max="14850" width="1.875" style="15" customWidth="1"/>
    <col min="14851" max="14851" width="18.125" style="15" customWidth="1"/>
    <col min="14852" max="14862" width="10.125" style="15" customWidth="1"/>
    <col min="14863" max="15105" width="8.875" style="15"/>
    <col min="15106" max="15106" width="1.875" style="15" customWidth="1"/>
    <col min="15107" max="15107" width="18.125" style="15" customWidth="1"/>
    <col min="15108" max="15118" width="10.125" style="15" customWidth="1"/>
    <col min="15119" max="15361" width="8.875" style="15"/>
    <col min="15362" max="15362" width="1.875" style="15" customWidth="1"/>
    <col min="15363" max="15363" width="18.125" style="15" customWidth="1"/>
    <col min="15364" max="15374" width="10.125" style="15" customWidth="1"/>
    <col min="15375" max="15617" width="8.875" style="15"/>
    <col min="15618" max="15618" width="1.875" style="15" customWidth="1"/>
    <col min="15619" max="15619" width="18.125" style="15" customWidth="1"/>
    <col min="15620" max="15630" width="10.125" style="15" customWidth="1"/>
    <col min="15631" max="15873" width="8.875" style="15"/>
    <col min="15874" max="15874" width="1.875" style="15" customWidth="1"/>
    <col min="15875" max="15875" width="18.125" style="15" customWidth="1"/>
    <col min="15876" max="15886" width="10.125" style="15" customWidth="1"/>
    <col min="15887" max="16129" width="8.875" style="15"/>
    <col min="16130" max="16130" width="1.875" style="15" customWidth="1"/>
    <col min="16131" max="16131" width="18.125" style="15" customWidth="1"/>
    <col min="16132" max="16142" width="10.125" style="15" customWidth="1"/>
    <col min="16143" max="16384" width="8.875" style="15"/>
  </cols>
  <sheetData>
    <row r="1" spans="1:17">
      <c r="A1" s="549"/>
    </row>
    <row r="2" spans="1:17">
      <c r="A2" s="549"/>
      <c r="B2" s="708" t="s">
        <v>863</v>
      </c>
      <c r="C2" s="708"/>
      <c r="D2" s="708"/>
      <c r="E2" s="708"/>
      <c r="F2" s="708"/>
      <c r="G2" s="708"/>
      <c r="H2" s="708"/>
      <c r="I2" s="708"/>
      <c r="J2" s="708"/>
      <c r="K2" s="708"/>
      <c r="L2" s="708"/>
      <c r="M2" s="708"/>
      <c r="N2" s="708"/>
      <c r="O2" s="708"/>
    </row>
    <row r="3" spans="1:17">
      <c r="A3" s="549"/>
      <c r="B3" s="549"/>
      <c r="C3" s="549"/>
      <c r="D3" s="549"/>
      <c r="E3" s="549"/>
      <c r="F3" s="549"/>
      <c r="G3" s="549"/>
      <c r="H3" s="549"/>
      <c r="I3" s="549"/>
      <c r="J3" s="549"/>
      <c r="K3" s="549"/>
      <c r="L3" s="549"/>
      <c r="M3" s="549"/>
      <c r="N3" s="549"/>
      <c r="O3" s="549"/>
      <c r="P3" s="552"/>
      <c r="Q3" s="552"/>
    </row>
    <row r="4" spans="1:17">
      <c r="A4" s="549"/>
      <c r="B4" s="709" t="s">
        <v>33</v>
      </c>
      <c r="C4" s="709"/>
      <c r="D4" s="709"/>
      <c r="E4" s="709"/>
      <c r="F4" s="709"/>
      <c r="G4" s="709"/>
      <c r="H4" s="709"/>
      <c r="I4" s="709"/>
      <c r="J4" s="709"/>
      <c r="K4" s="709"/>
      <c r="L4" s="709"/>
      <c r="M4" s="709"/>
      <c r="N4" s="709"/>
      <c r="O4" s="709"/>
      <c r="P4" s="552"/>
      <c r="Q4" s="552"/>
    </row>
    <row r="5" spans="1:17">
      <c r="A5" s="550"/>
      <c r="B5" s="550"/>
      <c r="C5" s="550"/>
      <c r="D5" s="550"/>
      <c r="E5" s="550"/>
      <c r="F5" s="550"/>
      <c r="G5" s="550"/>
      <c r="H5" s="550"/>
      <c r="I5" s="550"/>
      <c r="J5" s="550"/>
      <c r="K5" s="550"/>
      <c r="L5" s="550"/>
      <c r="M5" s="550"/>
      <c r="N5" s="550"/>
      <c r="O5" s="549"/>
      <c r="P5" s="552"/>
      <c r="Q5" s="552"/>
    </row>
    <row r="6" spans="1:17">
      <c r="A6" s="549"/>
      <c r="B6" s="291" t="s">
        <v>57</v>
      </c>
      <c r="E6" s="549"/>
      <c r="F6" s="549"/>
      <c r="G6" s="549"/>
      <c r="H6" s="549"/>
      <c r="I6" s="549"/>
      <c r="J6" s="549"/>
      <c r="K6" s="549"/>
      <c r="L6" s="549"/>
      <c r="M6" s="551"/>
      <c r="N6" s="549"/>
      <c r="O6" s="549"/>
    </row>
    <row r="7" spans="1:17">
      <c r="A7" s="549"/>
      <c r="B7" s="549"/>
      <c r="C7" s="549"/>
      <c r="D7" s="549"/>
      <c r="E7" s="549"/>
      <c r="F7" s="549"/>
      <c r="G7" s="549"/>
      <c r="H7" s="549"/>
      <c r="I7" s="549"/>
      <c r="J7" s="549"/>
      <c r="K7" s="549"/>
      <c r="L7" s="549"/>
      <c r="M7" s="551"/>
      <c r="N7" s="549"/>
      <c r="O7" s="549"/>
    </row>
    <row r="8" spans="1:17">
      <c r="A8" s="549"/>
      <c r="B8" s="549" t="s">
        <v>1233</v>
      </c>
      <c r="C8" s="549"/>
      <c r="D8" s="549"/>
      <c r="E8" s="549"/>
      <c r="F8" s="549"/>
      <c r="G8" s="549"/>
      <c r="H8" s="549"/>
      <c r="I8" s="549"/>
      <c r="J8" s="549"/>
      <c r="K8" s="549"/>
      <c r="L8" s="549"/>
      <c r="M8" s="549"/>
      <c r="N8" s="549"/>
      <c r="O8" s="549"/>
    </row>
    <row r="9" spans="1:17" ht="15" thickBot="1">
      <c r="A9" s="549"/>
      <c r="B9" s="549" t="s">
        <v>1232</v>
      </c>
      <c r="C9" s="549"/>
      <c r="D9" s="549"/>
      <c r="E9" s="549"/>
      <c r="F9" s="549"/>
      <c r="G9" s="549"/>
      <c r="H9" s="549"/>
      <c r="I9" s="549"/>
      <c r="J9" s="549"/>
      <c r="K9" s="549"/>
      <c r="L9" s="549"/>
      <c r="M9" s="549"/>
      <c r="N9" s="549"/>
      <c r="O9" s="549"/>
    </row>
    <row r="10" spans="1:17" ht="15.6" customHeight="1">
      <c r="A10" s="549"/>
      <c r="B10" s="710" t="s">
        <v>58</v>
      </c>
      <c r="C10" s="713"/>
      <c r="D10" s="714"/>
      <c r="E10" s="292" t="s">
        <v>39</v>
      </c>
      <c r="F10" s="293" t="s">
        <v>40</v>
      </c>
      <c r="G10" s="294" t="s">
        <v>41</v>
      </c>
      <c r="H10" s="295" t="s">
        <v>42</v>
      </c>
      <c r="I10" s="293" t="s">
        <v>43</v>
      </c>
      <c r="J10" s="293" t="s">
        <v>44</v>
      </c>
      <c r="K10" s="293" t="s">
        <v>45</v>
      </c>
      <c r="L10" s="293" t="s">
        <v>46</v>
      </c>
      <c r="M10" s="293" t="s">
        <v>47</v>
      </c>
      <c r="N10" s="296" t="s">
        <v>41</v>
      </c>
      <c r="O10" s="297" t="s">
        <v>59</v>
      </c>
    </row>
    <row r="11" spans="1:17" ht="15.6" customHeight="1">
      <c r="B11" s="711"/>
      <c r="C11" s="715" t="s">
        <v>1108</v>
      </c>
      <c r="D11" s="716"/>
      <c r="E11" s="298">
        <f>SUM(E12:E17)</f>
        <v>0</v>
      </c>
      <c r="F11" s="299">
        <f>SUM(F12:F17)</f>
        <v>0</v>
      </c>
      <c r="G11" s="300">
        <f t="shared" ref="G11:G19" si="0">SUM(E11:F11)</f>
        <v>0</v>
      </c>
      <c r="H11" s="301"/>
      <c r="I11" s="299">
        <f>SUM(I12:I17)</f>
        <v>0</v>
      </c>
      <c r="J11" s="299">
        <f>SUM(J12:J17)</f>
        <v>0</v>
      </c>
      <c r="K11" s="299">
        <f>SUM(K12:K17)</f>
        <v>0</v>
      </c>
      <c r="L11" s="299">
        <f>SUM(L12:L17)</f>
        <v>0</v>
      </c>
      <c r="M11" s="299">
        <f>SUM(M12:M17)</f>
        <v>0</v>
      </c>
      <c r="N11" s="302">
        <f t="shared" ref="N11:N19" si="1">SUM(I11:M11)</f>
        <v>0</v>
      </c>
      <c r="O11" s="303">
        <f t="shared" ref="O11:O19" si="2">G11+N11</f>
        <v>0</v>
      </c>
    </row>
    <row r="12" spans="1:17" ht="15.6" customHeight="1">
      <c r="B12" s="711"/>
      <c r="C12" s="304"/>
      <c r="D12" s="305" t="s">
        <v>60</v>
      </c>
      <c r="E12" s="306">
        <v>0</v>
      </c>
      <c r="F12" s="306">
        <v>0</v>
      </c>
      <c r="G12" s="300">
        <f t="shared" si="0"/>
        <v>0</v>
      </c>
      <c r="H12" s="301"/>
      <c r="I12" s="306">
        <v>0</v>
      </c>
      <c r="J12" s="306">
        <v>0</v>
      </c>
      <c r="K12" s="306">
        <v>0</v>
      </c>
      <c r="L12" s="306">
        <v>0</v>
      </c>
      <c r="M12" s="306">
        <v>0</v>
      </c>
      <c r="N12" s="302">
        <f t="shared" si="1"/>
        <v>0</v>
      </c>
      <c r="O12" s="307">
        <f t="shared" si="2"/>
        <v>0</v>
      </c>
    </row>
    <row r="13" spans="1:17" ht="15.6" customHeight="1">
      <c r="B13" s="711"/>
      <c r="C13" s="304"/>
      <c r="D13" s="305" t="s">
        <v>61</v>
      </c>
      <c r="E13" s="306">
        <v>0</v>
      </c>
      <c r="F13" s="306">
        <v>0</v>
      </c>
      <c r="G13" s="300">
        <f t="shared" si="0"/>
        <v>0</v>
      </c>
      <c r="H13" s="301"/>
      <c r="I13" s="306">
        <v>0</v>
      </c>
      <c r="J13" s="306">
        <v>0</v>
      </c>
      <c r="K13" s="306">
        <v>0</v>
      </c>
      <c r="L13" s="306">
        <v>0</v>
      </c>
      <c r="M13" s="306">
        <v>0</v>
      </c>
      <c r="N13" s="302">
        <f t="shared" si="1"/>
        <v>0</v>
      </c>
      <c r="O13" s="303">
        <f t="shared" si="2"/>
        <v>0</v>
      </c>
    </row>
    <row r="14" spans="1:17" ht="15.6" customHeight="1">
      <c r="B14" s="711"/>
      <c r="C14" s="304"/>
      <c r="D14" s="305" t="s">
        <v>62</v>
      </c>
      <c r="E14" s="306">
        <v>0</v>
      </c>
      <c r="F14" s="306">
        <v>0</v>
      </c>
      <c r="G14" s="300">
        <f t="shared" si="0"/>
        <v>0</v>
      </c>
      <c r="H14" s="301"/>
      <c r="I14" s="306">
        <v>0</v>
      </c>
      <c r="J14" s="306">
        <v>0</v>
      </c>
      <c r="K14" s="306">
        <v>0</v>
      </c>
      <c r="L14" s="306">
        <v>0</v>
      </c>
      <c r="M14" s="306">
        <v>0</v>
      </c>
      <c r="N14" s="302">
        <f t="shared" si="1"/>
        <v>0</v>
      </c>
      <c r="O14" s="307">
        <f t="shared" si="2"/>
        <v>0</v>
      </c>
    </row>
    <row r="15" spans="1:17" ht="15.6" customHeight="1">
      <c r="B15" s="711"/>
      <c r="C15" s="304"/>
      <c r="D15" s="305" t="s">
        <v>63</v>
      </c>
      <c r="E15" s="306">
        <v>0</v>
      </c>
      <c r="F15" s="306">
        <v>0</v>
      </c>
      <c r="G15" s="300">
        <f t="shared" si="0"/>
        <v>0</v>
      </c>
      <c r="H15" s="301"/>
      <c r="I15" s="306">
        <v>0</v>
      </c>
      <c r="J15" s="306">
        <v>0</v>
      </c>
      <c r="K15" s="306">
        <v>0</v>
      </c>
      <c r="L15" s="306">
        <v>0</v>
      </c>
      <c r="M15" s="306">
        <v>0</v>
      </c>
      <c r="N15" s="302">
        <f t="shared" si="1"/>
        <v>0</v>
      </c>
      <c r="O15" s="303">
        <f t="shared" si="2"/>
        <v>0</v>
      </c>
    </row>
    <row r="16" spans="1:17" ht="15.6" customHeight="1">
      <c r="B16" s="711"/>
      <c r="C16" s="304"/>
      <c r="D16" s="305" t="s">
        <v>64</v>
      </c>
      <c r="E16" s="306">
        <v>0</v>
      </c>
      <c r="F16" s="306">
        <v>0</v>
      </c>
      <c r="G16" s="300">
        <f t="shared" si="0"/>
        <v>0</v>
      </c>
      <c r="H16" s="301"/>
      <c r="I16" s="306">
        <v>0</v>
      </c>
      <c r="J16" s="306">
        <v>0</v>
      </c>
      <c r="K16" s="306">
        <v>0</v>
      </c>
      <c r="L16" s="306">
        <v>0</v>
      </c>
      <c r="M16" s="306">
        <v>0</v>
      </c>
      <c r="N16" s="302">
        <f t="shared" si="1"/>
        <v>0</v>
      </c>
      <c r="O16" s="307">
        <f t="shared" si="2"/>
        <v>0</v>
      </c>
    </row>
    <row r="17" spans="2:15" ht="15.6" customHeight="1">
      <c r="B17" s="711"/>
      <c r="C17" s="304"/>
      <c r="D17" s="305" t="s">
        <v>65</v>
      </c>
      <c r="E17" s="306">
        <v>0</v>
      </c>
      <c r="F17" s="306">
        <v>0</v>
      </c>
      <c r="G17" s="300">
        <f t="shared" si="0"/>
        <v>0</v>
      </c>
      <c r="H17" s="301"/>
      <c r="I17" s="306">
        <v>0</v>
      </c>
      <c r="J17" s="306">
        <v>0</v>
      </c>
      <c r="K17" s="306">
        <v>0</v>
      </c>
      <c r="L17" s="306">
        <v>0</v>
      </c>
      <c r="M17" s="306">
        <v>0</v>
      </c>
      <c r="N17" s="302">
        <f t="shared" si="1"/>
        <v>0</v>
      </c>
      <c r="O17" s="303">
        <f t="shared" si="2"/>
        <v>0</v>
      </c>
    </row>
    <row r="18" spans="2:15" ht="15.6" customHeight="1" thickBot="1">
      <c r="B18" s="711"/>
      <c r="C18" s="717" t="s">
        <v>1109</v>
      </c>
      <c r="D18" s="718"/>
      <c r="E18" s="308">
        <v>0</v>
      </c>
      <c r="F18" s="308">
        <v>0</v>
      </c>
      <c r="G18" s="309">
        <f t="shared" si="0"/>
        <v>0</v>
      </c>
      <c r="H18" s="310"/>
      <c r="I18" s="308">
        <v>0</v>
      </c>
      <c r="J18" s="308">
        <v>0</v>
      </c>
      <c r="K18" s="308">
        <v>0</v>
      </c>
      <c r="L18" s="308">
        <v>0</v>
      </c>
      <c r="M18" s="308">
        <v>0</v>
      </c>
      <c r="N18" s="311">
        <f t="shared" si="1"/>
        <v>0</v>
      </c>
      <c r="O18" s="312">
        <f t="shared" si="2"/>
        <v>0</v>
      </c>
    </row>
    <row r="19" spans="2:15" ht="15.6" customHeight="1" thickBot="1">
      <c r="B19" s="712"/>
      <c r="C19" s="719" t="s">
        <v>50</v>
      </c>
      <c r="D19" s="720"/>
      <c r="E19" s="313">
        <f>E11+E18</f>
        <v>0</v>
      </c>
      <c r="F19" s="314">
        <f>F11+F18</f>
        <v>0</v>
      </c>
      <c r="G19" s="315">
        <f t="shared" si="0"/>
        <v>0</v>
      </c>
      <c r="H19" s="316"/>
      <c r="I19" s="314">
        <f>I11+I18</f>
        <v>0</v>
      </c>
      <c r="J19" s="314">
        <f>J11+J18</f>
        <v>0</v>
      </c>
      <c r="K19" s="314">
        <f>K11+K18</f>
        <v>0</v>
      </c>
      <c r="L19" s="314">
        <f>L11+L18</f>
        <v>0</v>
      </c>
      <c r="M19" s="314">
        <f>M11+M18</f>
        <v>0</v>
      </c>
      <c r="N19" s="315">
        <f t="shared" si="1"/>
        <v>0</v>
      </c>
      <c r="O19" s="317">
        <f t="shared" si="2"/>
        <v>0</v>
      </c>
    </row>
    <row r="20" spans="2:15" ht="15.6" customHeight="1">
      <c r="B20" s="710" t="s">
        <v>66</v>
      </c>
      <c r="C20" s="713"/>
      <c r="D20" s="714"/>
      <c r="E20" s="292" t="s">
        <v>39</v>
      </c>
      <c r="F20" s="293" t="s">
        <v>40</v>
      </c>
      <c r="G20" s="294" t="s">
        <v>41</v>
      </c>
      <c r="H20" s="295" t="s">
        <v>42</v>
      </c>
      <c r="I20" s="293" t="s">
        <v>43</v>
      </c>
      <c r="J20" s="293" t="s">
        <v>44</v>
      </c>
      <c r="K20" s="293" t="s">
        <v>45</v>
      </c>
      <c r="L20" s="293" t="s">
        <v>46</v>
      </c>
      <c r="M20" s="293" t="s">
        <v>47</v>
      </c>
      <c r="N20" s="296" t="s">
        <v>41</v>
      </c>
      <c r="O20" s="297" t="s">
        <v>59</v>
      </c>
    </row>
    <row r="21" spans="2:15" ht="15.6" customHeight="1">
      <c r="B21" s="711"/>
      <c r="C21" s="715" t="s">
        <v>1108</v>
      </c>
      <c r="D21" s="716"/>
      <c r="E21" s="298">
        <f>SUM(E22:E27)</f>
        <v>0</v>
      </c>
      <c r="F21" s="299">
        <f>SUM(F22:F27)</f>
        <v>0</v>
      </c>
      <c r="G21" s="300">
        <f t="shared" ref="G21:G29" si="3">SUM(E21:F21)</f>
        <v>0</v>
      </c>
      <c r="H21" s="301"/>
      <c r="I21" s="299">
        <f>SUM(I22:I27)</f>
        <v>0</v>
      </c>
      <c r="J21" s="299">
        <f>SUM(J22:J27)</f>
        <v>0</v>
      </c>
      <c r="K21" s="299">
        <f>SUM(K22:K27)</f>
        <v>0</v>
      </c>
      <c r="L21" s="299">
        <f>SUM(L22:L27)</f>
        <v>0</v>
      </c>
      <c r="M21" s="299">
        <f>SUM(M22:M27)</f>
        <v>0</v>
      </c>
      <c r="N21" s="302">
        <f t="shared" ref="N21:N29" si="4">SUM(I21:M21)</f>
        <v>0</v>
      </c>
      <c r="O21" s="303">
        <f t="shared" ref="O21:O29" si="5">G21+N21</f>
        <v>0</v>
      </c>
    </row>
    <row r="22" spans="2:15" ht="15.6" customHeight="1">
      <c r="B22" s="711"/>
      <c r="C22" s="304"/>
      <c r="D22" s="305" t="s">
        <v>60</v>
      </c>
      <c r="E22" s="306">
        <v>0</v>
      </c>
      <c r="F22" s="306">
        <v>0</v>
      </c>
      <c r="G22" s="300">
        <f t="shared" si="3"/>
        <v>0</v>
      </c>
      <c r="H22" s="301"/>
      <c r="I22" s="306">
        <v>0</v>
      </c>
      <c r="J22" s="306">
        <v>0</v>
      </c>
      <c r="K22" s="306">
        <v>0</v>
      </c>
      <c r="L22" s="306">
        <v>0</v>
      </c>
      <c r="M22" s="306">
        <v>0</v>
      </c>
      <c r="N22" s="302">
        <f t="shared" si="4"/>
        <v>0</v>
      </c>
      <c r="O22" s="307">
        <f t="shared" si="5"/>
        <v>0</v>
      </c>
    </row>
    <row r="23" spans="2:15" ht="15.6" customHeight="1">
      <c r="B23" s="711"/>
      <c r="C23" s="304"/>
      <c r="D23" s="305" t="s">
        <v>61</v>
      </c>
      <c r="E23" s="306">
        <v>0</v>
      </c>
      <c r="F23" s="306">
        <v>0</v>
      </c>
      <c r="G23" s="300">
        <f t="shared" si="3"/>
        <v>0</v>
      </c>
      <c r="H23" s="301"/>
      <c r="I23" s="306">
        <v>0</v>
      </c>
      <c r="J23" s="306">
        <v>0</v>
      </c>
      <c r="K23" s="306">
        <v>0</v>
      </c>
      <c r="L23" s="306">
        <v>0</v>
      </c>
      <c r="M23" s="306">
        <v>0</v>
      </c>
      <c r="N23" s="302">
        <f t="shared" si="4"/>
        <v>0</v>
      </c>
      <c r="O23" s="303">
        <f t="shared" si="5"/>
        <v>0</v>
      </c>
    </row>
    <row r="24" spans="2:15" ht="15.6" customHeight="1">
      <c r="B24" s="711"/>
      <c r="C24" s="304"/>
      <c r="D24" s="305" t="s">
        <v>62</v>
      </c>
      <c r="E24" s="306">
        <v>0</v>
      </c>
      <c r="F24" s="306">
        <v>0</v>
      </c>
      <c r="G24" s="300">
        <f t="shared" si="3"/>
        <v>0</v>
      </c>
      <c r="H24" s="301"/>
      <c r="I24" s="306">
        <v>0</v>
      </c>
      <c r="J24" s="306">
        <v>0</v>
      </c>
      <c r="K24" s="306">
        <v>0</v>
      </c>
      <c r="L24" s="306">
        <v>0</v>
      </c>
      <c r="M24" s="306">
        <v>0</v>
      </c>
      <c r="N24" s="302">
        <f t="shared" si="4"/>
        <v>0</v>
      </c>
      <c r="O24" s="307">
        <f t="shared" si="5"/>
        <v>0</v>
      </c>
    </row>
    <row r="25" spans="2:15" ht="15.6" customHeight="1">
      <c r="B25" s="711"/>
      <c r="C25" s="304"/>
      <c r="D25" s="305" t="s">
        <v>63</v>
      </c>
      <c r="E25" s="306">
        <v>0</v>
      </c>
      <c r="F25" s="306">
        <v>0</v>
      </c>
      <c r="G25" s="300">
        <f t="shared" si="3"/>
        <v>0</v>
      </c>
      <c r="H25" s="301"/>
      <c r="I25" s="306">
        <v>0</v>
      </c>
      <c r="J25" s="306">
        <v>0</v>
      </c>
      <c r="K25" s="306">
        <v>0</v>
      </c>
      <c r="L25" s="306">
        <v>0</v>
      </c>
      <c r="M25" s="306">
        <v>0</v>
      </c>
      <c r="N25" s="302">
        <f t="shared" si="4"/>
        <v>0</v>
      </c>
      <c r="O25" s="303">
        <f t="shared" si="5"/>
        <v>0</v>
      </c>
    </row>
    <row r="26" spans="2:15" ht="15.6" customHeight="1">
      <c r="B26" s="711"/>
      <c r="C26" s="304"/>
      <c r="D26" s="305" t="s">
        <v>64</v>
      </c>
      <c r="E26" s="306">
        <v>0</v>
      </c>
      <c r="F26" s="306">
        <v>0</v>
      </c>
      <c r="G26" s="300">
        <f t="shared" si="3"/>
        <v>0</v>
      </c>
      <c r="H26" s="301"/>
      <c r="I26" s="306">
        <v>0</v>
      </c>
      <c r="J26" s="306">
        <v>0</v>
      </c>
      <c r="K26" s="306">
        <v>0</v>
      </c>
      <c r="L26" s="306">
        <v>0</v>
      </c>
      <c r="M26" s="306">
        <v>0</v>
      </c>
      <c r="N26" s="302">
        <f t="shared" si="4"/>
        <v>0</v>
      </c>
      <c r="O26" s="307">
        <f t="shared" si="5"/>
        <v>0</v>
      </c>
    </row>
    <row r="27" spans="2:15" ht="15.6" customHeight="1">
      <c r="B27" s="711"/>
      <c r="C27" s="304"/>
      <c r="D27" s="305" t="s">
        <v>65</v>
      </c>
      <c r="E27" s="306">
        <v>0</v>
      </c>
      <c r="F27" s="306">
        <v>0</v>
      </c>
      <c r="G27" s="300">
        <f t="shared" si="3"/>
        <v>0</v>
      </c>
      <c r="H27" s="301"/>
      <c r="I27" s="306">
        <v>0</v>
      </c>
      <c r="J27" s="306">
        <v>0</v>
      </c>
      <c r="K27" s="306">
        <v>0</v>
      </c>
      <c r="L27" s="306">
        <v>0</v>
      </c>
      <c r="M27" s="306">
        <v>0</v>
      </c>
      <c r="N27" s="302">
        <f t="shared" si="4"/>
        <v>0</v>
      </c>
      <c r="O27" s="303">
        <f t="shared" si="5"/>
        <v>0</v>
      </c>
    </row>
    <row r="28" spans="2:15" ht="15.6" customHeight="1" thickBot="1">
      <c r="B28" s="711"/>
      <c r="C28" s="717" t="s">
        <v>1109</v>
      </c>
      <c r="D28" s="718"/>
      <c r="E28" s="308">
        <v>0</v>
      </c>
      <c r="F28" s="308">
        <v>0</v>
      </c>
      <c r="G28" s="309">
        <f t="shared" si="3"/>
        <v>0</v>
      </c>
      <c r="H28" s="310"/>
      <c r="I28" s="308">
        <v>0</v>
      </c>
      <c r="J28" s="308">
        <v>0</v>
      </c>
      <c r="K28" s="308">
        <v>0</v>
      </c>
      <c r="L28" s="308">
        <v>0</v>
      </c>
      <c r="M28" s="308">
        <v>0</v>
      </c>
      <c r="N28" s="311">
        <f t="shared" si="4"/>
        <v>0</v>
      </c>
      <c r="O28" s="312">
        <f t="shared" si="5"/>
        <v>0</v>
      </c>
    </row>
    <row r="29" spans="2:15" ht="15.6" customHeight="1" thickBot="1">
      <c r="B29" s="712"/>
      <c r="C29" s="719" t="s">
        <v>50</v>
      </c>
      <c r="D29" s="720"/>
      <c r="E29" s="313">
        <f>E21+E28</f>
        <v>0</v>
      </c>
      <c r="F29" s="314">
        <f>F21+F28</f>
        <v>0</v>
      </c>
      <c r="G29" s="315">
        <f t="shared" si="3"/>
        <v>0</v>
      </c>
      <c r="H29" s="316"/>
      <c r="I29" s="314">
        <f>I21+I28</f>
        <v>0</v>
      </c>
      <c r="J29" s="314">
        <f>J21+J28</f>
        <v>0</v>
      </c>
      <c r="K29" s="314">
        <f>K21+K28</f>
        <v>0</v>
      </c>
      <c r="L29" s="314">
        <f>L21+L28</f>
        <v>0</v>
      </c>
      <c r="M29" s="314">
        <f>M21+M28</f>
        <v>0</v>
      </c>
      <c r="N29" s="315">
        <f t="shared" si="4"/>
        <v>0</v>
      </c>
      <c r="O29" s="317">
        <f t="shared" si="5"/>
        <v>0</v>
      </c>
    </row>
    <row r="30" spans="2:15" ht="15.6" customHeight="1">
      <c r="B30" s="710" t="s">
        <v>4</v>
      </c>
      <c r="C30" s="713"/>
      <c r="D30" s="714"/>
      <c r="E30" s="292" t="s">
        <v>39</v>
      </c>
      <c r="F30" s="293" t="s">
        <v>40</v>
      </c>
      <c r="G30" s="294" t="s">
        <v>41</v>
      </c>
      <c r="H30" s="295" t="s">
        <v>42</v>
      </c>
      <c r="I30" s="293" t="s">
        <v>43</v>
      </c>
      <c r="J30" s="293" t="s">
        <v>44</v>
      </c>
      <c r="K30" s="293" t="s">
        <v>45</v>
      </c>
      <c r="L30" s="293" t="s">
        <v>46</v>
      </c>
      <c r="M30" s="293" t="s">
        <v>47</v>
      </c>
      <c r="N30" s="296" t="s">
        <v>41</v>
      </c>
      <c r="O30" s="297" t="s">
        <v>59</v>
      </c>
    </row>
    <row r="31" spans="2:15" ht="15.6" customHeight="1">
      <c r="B31" s="711"/>
      <c r="C31" s="715" t="s">
        <v>1108</v>
      </c>
      <c r="D31" s="716"/>
      <c r="E31" s="298">
        <f>SUM(E32:E37)</f>
        <v>0</v>
      </c>
      <c r="F31" s="299">
        <f>SUM(F32:F37)</f>
        <v>0</v>
      </c>
      <c r="G31" s="300">
        <f t="shared" ref="G31:G39" si="6">SUM(E31:F31)</f>
        <v>0</v>
      </c>
      <c r="H31" s="301"/>
      <c r="I31" s="299">
        <f>SUM(I32:I37)</f>
        <v>0</v>
      </c>
      <c r="J31" s="299">
        <f>SUM(J32:J37)</f>
        <v>0</v>
      </c>
      <c r="K31" s="299">
        <f>SUM(K32:K37)</f>
        <v>0</v>
      </c>
      <c r="L31" s="299">
        <f>SUM(L32:L37)</f>
        <v>0</v>
      </c>
      <c r="M31" s="299">
        <f>SUM(M32:M37)</f>
        <v>0</v>
      </c>
      <c r="N31" s="302">
        <f t="shared" ref="N31:N39" si="7">SUM(H31:M31)</f>
        <v>0</v>
      </c>
      <c r="O31" s="303">
        <f t="shared" ref="O31:O39" si="8">G31+N31</f>
        <v>0</v>
      </c>
    </row>
    <row r="32" spans="2:15" ht="15.6" customHeight="1">
      <c r="B32" s="711"/>
      <c r="C32" s="304"/>
      <c r="D32" s="305" t="s">
        <v>60</v>
      </c>
      <c r="E32" s="298">
        <f t="shared" ref="E32:E38" si="9">E12+E22</f>
        <v>0</v>
      </c>
      <c r="F32" s="299">
        <f t="shared" ref="F32:F37" si="10">F12+F22</f>
        <v>0</v>
      </c>
      <c r="G32" s="300">
        <f t="shared" si="6"/>
        <v>0</v>
      </c>
      <c r="H32" s="301"/>
      <c r="I32" s="299">
        <f t="shared" ref="I32:M37" si="11">I12+I22</f>
        <v>0</v>
      </c>
      <c r="J32" s="299">
        <f t="shared" si="11"/>
        <v>0</v>
      </c>
      <c r="K32" s="299">
        <f t="shared" si="11"/>
        <v>0</v>
      </c>
      <c r="L32" s="299">
        <f t="shared" si="11"/>
        <v>0</v>
      </c>
      <c r="M32" s="299">
        <f t="shared" si="11"/>
        <v>0</v>
      </c>
      <c r="N32" s="302">
        <f t="shared" si="7"/>
        <v>0</v>
      </c>
      <c r="O32" s="307">
        <f t="shared" si="8"/>
        <v>0</v>
      </c>
    </row>
    <row r="33" spans="2:15" ht="15.6" customHeight="1">
      <c r="B33" s="711"/>
      <c r="C33" s="304"/>
      <c r="D33" s="305" t="s">
        <v>61</v>
      </c>
      <c r="E33" s="298">
        <f t="shared" si="9"/>
        <v>0</v>
      </c>
      <c r="F33" s="299">
        <f t="shared" si="10"/>
        <v>0</v>
      </c>
      <c r="G33" s="300">
        <f t="shared" si="6"/>
        <v>0</v>
      </c>
      <c r="H33" s="301"/>
      <c r="I33" s="299">
        <f t="shared" si="11"/>
        <v>0</v>
      </c>
      <c r="J33" s="299">
        <f t="shared" si="11"/>
        <v>0</v>
      </c>
      <c r="K33" s="299">
        <f t="shared" si="11"/>
        <v>0</v>
      </c>
      <c r="L33" s="299">
        <f t="shared" si="11"/>
        <v>0</v>
      </c>
      <c r="M33" s="299">
        <f t="shared" si="11"/>
        <v>0</v>
      </c>
      <c r="N33" s="302">
        <f t="shared" si="7"/>
        <v>0</v>
      </c>
      <c r="O33" s="303">
        <f t="shared" si="8"/>
        <v>0</v>
      </c>
    </row>
    <row r="34" spans="2:15" ht="15.6" customHeight="1">
      <c r="B34" s="711"/>
      <c r="C34" s="304"/>
      <c r="D34" s="305" t="s">
        <v>62</v>
      </c>
      <c r="E34" s="298">
        <f t="shared" si="9"/>
        <v>0</v>
      </c>
      <c r="F34" s="299">
        <f t="shared" si="10"/>
        <v>0</v>
      </c>
      <c r="G34" s="300">
        <f t="shared" si="6"/>
        <v>0</v>
      </c>
      <c r="H34" s="301"/>
      <c r="I34" s="299">
        <f t="shared" si="11"/>
        <v>0</v>
      </c>
      <c r="J34" s="299">
        <f>J14+J24</f>
        <v>0</v>
      </c>
      <c r="K34" s="299">
        <f t="shared" si="11"/>
        <v>0</v>
      </c>
      <c r="L34" s="299">
        <f t="shared" si="11"/>
        <v>0</v>
      </c>
      <c r="M34" s="299">
        <f t="shared" si="11"/>
        <v>0</v>
      </c>
      <c r="N34" s="302">
        <f t="shared" si="7"/>
        <v>0</v>
      </c>
      <c r="O34" s="307">
        <f t="shared" si="8"/>
        <v>0</v>
      </c>
    </row>
    <row r="35" spans="2:15" ht="15.6" customHeight="1">
      <c r="B35" s="711"/>
      <c r="C35" s="304"/>
      <c r="D35" s="305" t="s">
        <v>63</v>
      </c>
      <c r="E35" s="298">
        <f t="shared" si="9"/>
        <v>0</v>
      </c>
      <c r="F35" s="299">
        <f t="shared" si="10"/>
        <v>0</v>
      </c>
      <c r="G35" s="300">
        <f t="shared" si="6"/>
        <v>0</v>
      </c>
      <c r="H35" s="301"/>
      <c r="I35" s="299">
        <f t="shared" si="11"/>
        <v>0</v>
      </c>
      <c r="J35" s="299">
        <f>J15+J25</f>
        <v>0</v>
      </c>
      <c r="K35" s="299">
        <f t="shared" si="11"/>
        <v>0</v>
      </c>
      <c r="L35" s="299">
        <f t="shared" si="11"/>
        <v>0</v>
      </c>
      <c r="M35" s="299">
        <f t="shared" si="11"/>
        <v>0</v>
      </c>
      <c r="N35" s="302">
        <f t="shared" si="7"/>
        <v>0</v>
      </c>
      <c r="O35" s="303">
        <f t="shared" si="8"/>
        <v>0</v>
      </c>
    </row>
    <row r="36" spans="2:15" ht="15.6" customHeight="1">
      <c r="B36" s="711"/>
      <c r="C36" s="304"/>
      <c r="D36" s="305" t="s">
        <v>64</v>
      </c>
      <c r="E36" s="298">
        <f t="shared" si="9"/>
        <v>0</v>
      </c>
      <c r="F36" s="299">
        <f t="shared" si="10"/>
        <v>0</v>
      </c>
      <c r="G36" s="300">
        <f t="shared" si="6"/>
        <v>0</v>
      </c>
      <c r="H36" s="301"/>
      <c r="I36" s="299">
        <f t="shared" si="11"/>
        <v>0</v>
      </c>
      <c r="J36" s="299">
        <f>J16+J26</f>
        <v>0</v>
      </c>
      <c r="K36" s="299">
        <f t="shared" si="11"/>
        <v>0</v>
      </c>
      <c r="L36" s="299">
        <f t="shared" si="11"/>
        <v>0</v>
      </c>
      <c r="M36" s="299">
        <f t="shared" si="11"/>
        <v>0</v>
      </c>
      <c r="N36" s="302">
        <f t="shared" si="7"/>
        <v>0</v>
      </c>
      <c r="O36" s="307">
        <f t="shared" si="8"/>
        <v>0</v>
      </c>
    </row>
    <row r="37" spans="2:15" ht="15.6" customHeight="1">
      <c r="B37" s="711"/>
      <c r="C37" s="304"/>
      <c r="D37" s="305" t="s">
        <v>65</v>
      </c>
      <c r="E37" s="298">
        <f t="shared" si="9"/>
        <v>0</v>
      </c>
      <c r="F37" s="299">
        <f t="shared" si="10"/>
        <v>0</v>
      </c>
      <c r="G37" s="300">
        <f t="shared" si="6"/>
        <v>0</v>
      </c>
      <c r="H37" s="301"/>
      <c r="I37" s="299">
        <f t="shared" si="11"/>
        <v>0</v>
      </c>
      <c r="J37" s="299">
        <f>J17+J27</f>
        <v>0</v>
      </c>
      <c r="K37" s="299">
        <f t="shared" si="11"/>
        <v>0</v>
      </c>
      <c r="L37" s="299">
        <f t="shared" si="11"/>
        <v>0</v>
      </c>
      <c r="M37" s="299">
        <f t="shared" si="11"/>
        <v>0</v>
      </c>
      <c r="N37" s="302">
        <f t="shared" si="7"/>
        <v>0</v>
      </c>
      <c r="O37" s="303">
        <f t="shared" si="8"/>
        <v>0</v>
      </c>
    </row>
    <row r="38" spans="2:15" ht="15.6" customHeight="1" thickBot="1">
      <c r="B38" s="711"/>
      <c r="C38" s="717" t="s">
        <v>1109</v>
      </c>
      <c r="D38" s="718"/>
      <c r="E38" s="318">
        <f t="shared" si="9"/>
        <v>0</v>
      </c>
      <c r="F38" s="319">
        <f>F18+F28</f>
        <v>0</v>
      </c>
      <c r="G38" s="309">
        <f t="shared" si="6"/>
        <v>0</v>
      </c>
      <c r="H38" s="310"/>
      <c r="I38" s="319">
        <f>I18+I28</f>
        <v>0</v>
      </c>
      <c r="J38" s="319">
        <f>J18+J28</f>
        <v>0</v>
      </c>
      <c r="K38" s="319">
        <f>K18+K28</f>
        <v>0</v>
      </c>
      <c r="L38" s="319">
        <f>L18+L28</f>
        <v>0</v>
      </c>
      <c r="M38" s="319">
        <f>M18+M28</f>
        <v>0</v>
      </c>
      <c r="N38" s="311">
        <f t="shared" si="7"/>
        <v>0</v>
      </c>
      <c r="O38" s="312">
        <f t="shared" si="8"/>
        <v>0</v>
      </c>
    </row>
    <row r="39" spans="2:15" ht="15.6" customHeight="1" thickBot="1">
      <c r="B39" s="712"/>
      <c r="C39" s="719" t="s">
        <v>50</v>
      </c>
      <c r="D39" s="720"/>
      <c r="E39" s="313">
        <f>E31+E38</f>
        <v>0</v>
      </c>
      <c r="F39" s="314">
        <f>F31+F38</f>
        <v>0</v>
      </c>
      <c r="G39" s="315">
        <f t="shared" si="6"/>
        <v>0</v>
      </c>
      <c r="H39" s="316"/>
      <c r="I39" s="314">
        <f>I31+I38</f>
        <v>0</v>
      </c>
      <c r="J39" s="314">
        <f>J31+J38</f>
        <v>0</v>
      </c>
      <c r="K39" s="314">
        <f>K31+K38</f>
        <v>0</v>
      </c>
      <c r="L39" s="314">
        <f>L31+L38</f>
        <v>0</v>
      </c>
      <c r="M39" s="314">
        <f>M31+M38</f>
        <v>0</v>
      </c>
      <c r="N39" s="315">
        <f t="shared" si="7"/>
        <v>0</v>
      </c>
      <c r="O39" s="317">
        <f t="shared" si="8"/>
        <v>0</v>
      </c>
    </row>
    <row r="40" spans="2:15">
      <c r="E40" s="320"/>
    </row>
  </sheetData>
  <sheetProtection algorithmName="SHA-512" hashValue="Kr9vwJrS6b9kbQ2lCJAATUW7E9nWKUAEyMAmu93MWPPeiKABHERO4pMGK8/OL2soSLWPF70yXIN3V2xwuReCOQ==" saltValue="q6ri4AYBnDa4mlTiJQa4Mg==" spinCount="100000" sheet="1" selectLockedCells="1"/>
  <mergeCells count="17">
    <mergeCell ref="B30:B39"/>
    <mergeCell ref="C30:D30"/>
    <mergeCell ref="C31:D31"/>
    <mergeCell ref="C38:D38"/>
    <mergeCell ref="C39:D39"/>
    <mergeCell ref="B20:B29"/>
    <mergeCell ref="C20:D20"/>
    <mergeCell ref="C21:D21"/>
    <mergeCell ref="C28:D28"/>
    <mergeCell ref="C29:D29"/>
    <mergeCell ref="B2:O2"/>
    <mergeCell ref="B4:O4"/>
    <mergeCell ref="B10:B19"/>
    <mergeCell ref="C10:D10"/>
    <mergeCell ref="C11:D11"/>
    <mergeCell ref="C18:D18"/>
    <mergeCell ref="C19:D19"/>
  </mergeCells>
  <phoneticPr fontId="5"/>
  <conditionalFormatting sqref="E12:F18 I12:M18 E22:F28 I22:M28">
    <cfRule type="containsBlanks" dxfId="23" priority="1">
      <formula>LEN(TRIM(E12))=0</formula>
    </cfRule>
  </conditionalFormatting>
  <dataValidations count="1">
    <dataValidation imeMode="halfAlpha" operator="greaterThanOrEqual" allowBlank="1" showInputMessage="1" showErrorMessage="1" sqref="E22:F28 E12:F18 I12:M18 I22:M28"/>
  </dataValidations>
  <pageMargins left="0.75" right="0.75" top="0.36" bottom="0.19" header="0.35" footer="0.17"/>
  <pageSetup paperSize="9" scale="93"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Normal="100" zoomScaleSheetLayoutView="100" workbookViewId="0">
      <selection activeCell="H12" sqref="H12"/>
    </sheetView>
  </sheetViews>
  <sheetFormatPr defaultColWidth="8.875" defaultRowHeight="14.25"/>
  <cols>
    <col min="1" max="1" width="1.875" style="291" customWidth="1"/>
    <col min="2" max="2" width="21.375" style="291" customWidth="1"/>
    <col min="3" max="13" width="10.125" style="291" customWidth="1"/>
    <col min="14" max="14" width="8.875" style="291"/>
    <col min="15" max="15" width="12.625" style="15" bestFit="1" customWidth="1"/>
    <col min="16" max="256" width="8.875" style="15"/>
    <col min="257" max="257" width="1.875" style="15" customWidth="1"/>
    <col min="258" max="258" width="18.125" style="15" customWidth="1"/>
    <col min="259" max="269" width="10.125" style="15" customWidth="1"/>
    <col min="270" max="512" width="8.875" style="15"/>
    <col min="513" max="513" width="1.875" style="15" customWidth="1"/>
    <col min="514" max="514" width="18.125" style="15" customWidth="1"/>
    <col min="515" max="525" width="10.125" style="15" customWidth="1"/>
    <col min="526" max="768" width="8.875" style="15"/>
    <col min="769" max="769" width="1.875" style="15" customWidth="1"/>
    <col min="770" max="770" width="18.125" style="15" customWidth="1"/>
    <col min="771" max="781" width="10.125" style="15" customWidth="1"/>
    <col min="782" max="1024" width="8.875" style="15"/>
    <col min="1025" max="1025" width="1.875" style="15" customWidth="1"/>
    <col min="1026" max="1026" width="18.125" style="15" customWidth="1"/>
    <col min="1027" max="1037" width="10.125" style="15" customWidth="1"/>
    <col min="1038" max="1280" width="8.875" style="15"/>
    <col min="1281" max="1281" width="1.875" style="15" customWidth="1"/>
    <col min="1282" max="1282" width="18.125" style="15" customWidth="1"/>
    <col min="1283" max="1293" width="10.125" style="15" customWidth="1"/>
    <col min="1294" max="1536" width="8.875" style="15"/>
    <col min="1537" max="1537" width="1.875" style="15" customWidth="1"/>
    <col min="1538" max="1538" width="18.125" style="15" customWidth="1"/>
    <col min="1539" max="1549" width="10.125" style="15" customWidth="1"/>
    <col min="1550" max="1792" width="8.875" style="15"/>
    <col min="1793" max="1793" width="1.875" style="15" customWidth="1"/>
    <col min="1794" max="1794" width="18.125" style="15" customWidth="1"/>
    <col min="1795" max="1805" width="10.125" style="15" customWidth="1"/>
    <col min="1806" max="2048" width="8.875" style="15"/>
    <col min="2049" max="2049" width="1.875" style="15" customWidth="1"/>
    <col min="2050" max="2050" width="18.125" style="15" customWidth="1"/>
    <col min="2051" max="2061" width="10.125" style="15" customWidth="1"/>
    <col min="2062" max="2304" width="8.875" style="15"/>
    <col min="2305" max="2305" width="1.875" style="15" customWidth="1"/>
    <col min="2306" max="2306" width="18.125" style="15" customWidth="1"/>
    <col min="2307" max="2317" width="10.125" style="15" customWidth="1"/>
    <col min="2318" max="2560" width="8.875" style="15"/>
    <col min="2561" max="2561" width="1.875" style="15" customWidth="1"/>
    <col min="2562" max="2562" width="18.125" style="15" customWidth="1"/>
    <col min="2563" max="2573" width="10.125" style="15" customWidth="1"/>
    <col min="2574" max="2816" width="8.875" style="15"/>
    <col min="2817" max="2817" width="1.875" style="15" customWidth="1"/>
    <col min="2818" max="2818" width="18.125" style="15" customWidth="1"/>
    <col min="2819" max="2829" width="10.125" style="15" customWidth="1"/>
    <col min="2830" max="3072" width="8.875" style="15"/>
    <col min="3073" max="3073" width="1.875" style="15" customWidth="1"/>
    <col min="3074" max="3074" width="18.125" style="15" customWidth="1"/>
    <col min="3075" max="3085" width="10.125" style="15" customWidth="1"/>
    <col min="3086" max="3328" width="8.875" style="15"/>
    <col min="3329" max="3329" width="1.875" style="15" customWidth="1"/>
    <col min="3330" max="3330" width="18.125" style="15" customWidth="1"/>
    <col min="3331" max="3341" width="10.125" style="15" customWidth="1"/>
    <col min="3342" max="3584" width="8.875" style="15"/>
    <col min="3585" max="3585" width="1.875" style="15" customWidth="1"/>
    <col min="3586" max="3586" width="18.125" style="15" customWidth="1"/>
    <col min="3587" max="3597" width="10.125" style="15" customWidth="1"/>
    <col min="3598" max="3840" width="8.875" style="15"/>
    <col min="3841" max="3841" width="1.875" style="15" customWidth="1"/>
    <col min="3842" max="3842" width="18.125" style="15" customWidth="1"/>
    <col min="3843" max="3853" width="10.125" style="15" customWidth="1"/>
    <col min="3854" max="4096" width="8.875" style="15"/>
    <col min="4097" max="4097" width="1.875" style="15" customWidth="1"/>
    <col min="4098" max="4098" width="18.125" style="15" customWidth="1"/>
    <col min="4099" max="4109" width="10.125" style="15" customWidth="1"/>
    <col min="4110" max="4352" width="8.875" style="15"/>
    <col min="4353" max="4353" width="1.875" style="15" customWidth="1"/>
    <col min="4354" max="4354" width="18.125" style="15" customWidth="1"/>
    <col min="4355" max="4365" width="10.125" style="15" customWidth="1"/>
    <col min="4366" max="4608" width="8.875" style="15"/>
    <col min="4609" max="4609" width="1.875" style="15" customWidth="1"/>
    <col min="4610" max="4610" width="18.125" style="15" customWidth="1"/>
    <col min="4611" max="4621" width="10.125" style="15" customWidth="1"/>
    <col min="4622" max="4864" width="8.875" style="15"/>
    <col min="4865" max="4865" width="1.875" style="15" customWidth="1"/>
    <col min="4866" max="4866" width="18.125" style="15" customWidth="1"/>
    <col min="4867" max="4877" width="10.125" style="15" customWidth="1"/>
    <col min="4878" max="5120" width="8.875" style="15"/>
    <col min="5121" max="5121" width="1.875" style="15" customWidth="1"/>
    <col min="5122" max="5122" width="18.125" style="15" customWidth="1"/>
    <col min="5123" max="5133" width="10.125" style="15" customWidth="1"/>
    <col min="5134" max="5376" width="8.875" style="15"/>
    <col min="5377" max="5377" width="1.875" style="15" customWidth="1"/>
    <col min="5378" max="5378" width="18.125" style="15" customWidth="1"/>
    <col min="5379" max="5389" width="10.125" style="15" customWidth="1"/>
    <col min="5390" max="5632" width="8.875" style="15"/>
    <col min="5633" max="5633" width="1.875" style="15" customWidth="1"/>
    <col min="5634" max="5634" width="18.125" style="15" customWidth="1"/>
    <col min="5635" max="5645" width="10.125" style="15" customWidth="1"/>
    <col min="5646" max="5888" width="8.875" style="15"/>
    <col min="5889" max="5889" width="1.875" style="15" customWidth="1"/>
    <col min="5890" max="5890" width="18.125" style="15" customWidth="1"/>
    <col min="5891" max="5901" width="10.125" style="15" customWidth="1"/>
    <col min="5902" max="6144" width="8.875" style="15"/>
    <col min="6145" max="6145" width="1.875" style="15" customWidth="1"/>
    <col min="6146" max="6146" width="18.125" style="15" customWidth="1"/>
    <col min="6147" max="6157" width="10.125" style="15" customWidth="1"/>
    <col min="6158" max="6400" width="8.875" style="15"/>
    <col min="6401" max="6401" width="1.875" style="15" customWidth="1"/>
    <col min="6402" max="6402" width="18.125" style="15" customWidth="1"/>
    <col min="6403" max="6413" width="10.125" style="15" customWidth="1"/>
    <col min="6414" max="6656" width="8.875" style="15"/>
    <col min="6657" max="6657" width="1.875" style="15" customWidth="1"/>
    <col min="6658" max="6658" width="18.125" style="15" customWidth="1"/>
    <col min="6659" max="6669" width="10.125" style="15" customWidth="1"/>
    <col min="6670" max="6912" width="8.875" style="15"/>
    <col min="6913" max="6913" width="1.875" style="15" customWidth="1"/>
    <col min="6914" max="6914" width="18.125" style="15" customWidth="1"/>
    <col min="6915" max="6925" width="10.125" style="15" customWidth="1"/>
    <col min="6926" max="7168" width="8.875" style="15"/>
    <col min="7169" max="7169" width="1.875" style="15" customWidth="1"/>
    <col min="7170" max="7170" width="18.125" style="15" customWidth="1"/>
    <col min="7171" max="7181" width="10.125" style="15" customWidth="1"/>
    <col min="7182" max="7424" width="8.875" style="15"/>
    <col min="7425" max="7425" width="1.875" style="15" customWidth="1"/>
    <col min="7426" max="7426" width="18.125" style="15" customWidth="1"/>
    <col min="7427" max="7437" width="10.125" style="15" customWidth="1"/>
    <col min="7438" max="7680" width="8.875" style="15"/>
    <col min="7681" max="7681" width="1.875" style="15" customWidth="1"/>
    <col min="7682" max="7682" width="18.125" style="15" customWidth="1"/>
    <col min="7683" max="7693" width="10.125" style="15" customWidth="1"/>
    <col min="7694" max="7936" width="8.875" style="15"/>
    <col min="7937" max="7937" width="1.875" style="15" customWidth="1"/>
    <col min="7938" max="7938" width="18.125" style="15" customWidth="1"/>
    <col min="7939" max="7949" width="10.125" style="15" customWidth="1"/>
    <col min="7950" max="8192" width="8.875" style="15"/>
    <col min="8193" max="8193" width="1.875" style="15" customWidth="1"/>
    <col min="8194" max="8194" width="18.125" style="15" customWidth="1"/>
    <col min="8195" max="8205" width="10.125" style="15" customWidth="1"/>
    <col min="8206" max="8448" width="8.875" style="15"/>
    <col min="8449" max="8449" width="1.875" style="15" customWidth="1"/>
    <col min="8450" max="8450" width="18.125" style="15" customWidth="1"/>
    <col min="8451" max="8461" width="10.125" style="15" customWidth="1"/>
    <col min="8462" max="8704" width="8.875" style="15"/>
    <col min="8705" max="8705" width="1.875" style="15" customWidth="1"/>
    <col min="8706" max="8706" width="18.125" style="15" customWidth="1"/>
    <col min="8707" max="8717" width="10.125" style="15" customWidth="1"/>
    <col min="8718" max="8960" width="8.875" style="15"/>
    <col min="8961" max="8961" width="1.875" style="15" customWidth="1"/>
    <col min="8962" max="8962" width="18.125" style="15" customWidth="1"/>
    <col min="8963" max="8973" width="10.125" style="15" customWidth="1"/>
    <col min="8974" max="9216" width="8.875" style="15"/>
    <col min="9217" max="9217" width="1.875" style="15" customWidth="1"/>
    <col min="9218" max="9218" width="18.125" style="15" customWidth="1"/>
    <col min="9219" max="9229" width="10.125" style="15" customWidth="1"/>
    <col min="9230" max="9472" width="8.875" style="15"/>
    <col min="9473" max="9473" width="1.875" style="15" customWidth="1"/>
    <col min="9474" max="9474" width="18.125" style="15" customWidth="1"/>
    <col min="9475" max="9485" width="10.125" style="15" customWidth="1"/>
    <col min="9486" max="9728" width="8.875" style="15"/>
    <col min="9729" max="9729" width="1.875" style="15" customWidth="1"/>
    <col min="9730" max="9730" width="18.125" style="15" customWidth="1"/>
    <col min="9731" max="9741" width="10.125" style="15" customWidth="1"/>
    <col min="9742" max="9984" width="8.875" style="15"/>
    <col min="9985" max="9985" width="1.875" style="15" customWidth="1"/>
    <col min="9986" max="9986" width="18.125" style="15" customWidth="1"/>
    <col min="9987" max="9997" width="10.125" style="15" customWidth="1"/>
    <col min="9998" max="10240" width="8.875" style="15"/>
    <col min="10241" max="10241" width="1.875" style="15" customWidth="1"/>
    <col min="10242" max="10242" width="18.125" style="15" customWidth="1"/>
    <col min="10243" max="10253" width="10.125" style="15" customWidth="1"/>
    <col min="10254" max="10496" width="8.875" style="15"/>
    <col min="10497" max="10497" width="1.875" style="15" customWidth="1"/>
    <col min="10498" max="10498" width="18.125" style="15" customWidth="1"/>
    <col min="10499" max="10509" width="10.125" style="15" customWidth="1"/>
    <col min="10510" max="10752" width="8.875" style="15"/>
    <col min="10753" max="10753" width="1.875" style="15" customWidth="1"/>
    <col min="10754" max="10754" width="18.125" style="15" customWidth="1"/>
    <col min="10755" max="10765" width="10.125" style="15" customWidth="1"/>
    <col min="10766" max="11008" width="8.875" style="15"/>
    <col min="11009" max="11009" width="1.875" style="15" customWidth="1"/>
    <col min="11010" max="11010" width="18.125" style="15" customWidth="1"/>
    <col min="11011" max="11021" width="10.125" style="15" customWidth="1"/>
    <col min="11022" max="11264" width="8.875" style="15"/>
    <col min="11265" max="11265" width="1.875" style="15" customWidth="1"/>
    <col min="11266" max="11266" width="18.125" style="15" customWidth="1"/>
    <col min="11267" max="11277" width="10.125" style="15" customWidth="1"/>
    <col min="11278" max="11520" width="8.875" style="15"/>
    <col min="11521" max="11521" width="1.875" style="15" customWidth="1"/>
    <col min="11522" max="11522" width="18.125" style="15" customWidth="1"/>
    <col min="11523" max="11533" width="10.125" style="15" customWidth="1"/>
    <col min="11534" max="11776" width="8.875" style="15"/>
    <col min="11777" max="11777" width="1.875" style="15" customWidth="1"/>
    <col min="11778" max="11778" width="18.125" style="15" customWidth="1"/>
    <col min="11779" max="11789" width="10.125" style="15" customWidth="1"/>
    <col min="11790" max="12032" width="8.875" style="15"/>
    <col min="12033" max="12033" width="1.875" style="15" customWidth="1"/>
    <col min="12034" max="12034" width="18.125" style="15" customWidth="1"/>
    <col min="12035" max="12045" width="10.125" style="15" customWidth="1"/>
    <col min="12046" max="12288" width="8.875" style="15"/>
    <col min="12289" max="12289" width="1.875" style="15" customWidth="1"/>
    <col min="12290" max="12290" width="18.125" style="15" customWidth="1"/>
    <col min="12291" max="12301" width="10.125" style="15" customWidth="1"/>
    <col min="12302" max="12544" width="8.875" style="15"/>
    <col min="12545" max="12545" width="1.875" style="15" customWidth="1"/>
    <col min="12546" max="12546" width="18.125" style="15" customWidth="1"/>
    <col min="12547" max="12557" width="10.125" style="15" customWidth="1"/>
    <col min="12558" max="12800" width="8.875" style="15"/>
    <col min="12801" max="12801" width="1.875" style="15" customWidth="1"/>
    <col min="12802" max="12802" width="18.125" style="15" customWidth="1"/>
    <col min="12803" max="12813" width="10.125" style="15" customWidth="1"/>
    <col min="12814" max="13056" width="8.875" style="15"/>
    <col min="13057" max="13057" width="1.875" style="15" customWidth="1"/>
    <col min="13058" max="13058" width="18.125" style="15" customWidth="1"/>
    <col min="13059" max="13069" width="10.125" style="15" customWidth="1"/>
    <col min="13070" max="13312" width="8.875" style="15"/>
    <col min="13313" max="13313" width="1.875" style="15" customWidth="1"/>
    <col min="13314" max="13314" width="18.125" style="15" customWidth="1"/>
    <col min="13315" max="13325" width="10.125" style="15" customWidth="1"/>
    <col min="13326" max="13568" width="8.875" style="15"/>
    <col min="13569" max="13569" width="1.875" style="15" customWidth="1"/>
    <col min="13570" max="13570" width="18.125" style="15" customWidth="1"/>
    <col min="13571" max="13581" width="10.125" style="15" customWidth="1"/>
    <col min="13582" max="13824" width="8.875" style="15"/>
    <col min="13825" max="13825" width="1.875" style="15" customWidth="1"/>
    <col min="13826" max="13826" width="18.125" style="15" customWidth="1"/>
    <col min="13827" max="13837" width="10.125" style="15" customWidth="1"/>
    <col min="13838" max="14080" width="8.875" style="15"/>
    <col min="14081" max="14081" width="1.875" style="15" customWidth="1"/>
    <col min="14082" max="14082" width="18.125" style="15" customWidth="1"/>
    <col min="14083" max="14093" width="10.125" style="15" customWidth="1"/>
    <col min="14094" max="14336" width="8.875" style="15"/>
    <col min="14337" max="14337" width="1.875" style="15" customWidth="1"/>
    <col min="14338" max="14338" width="18.125" style="15" customWidth="1"/>
    <col min="14339" max="14349" width="10.125" style="15" customWidth="1"/>
    <col min="14350" max="14592" width="8.875" style="15"/>
    <col min="14593" max="14593" width="1.875" style="15" customWidth="1"/>
    <col min="14594" max="14594" width="18.125" style="15" customWidth="1"/>
    <col min="14595" max="14605" width="10.125" style="15" customWidth="1"/>
    <col min="14606" max="14848" width="8.875" style="15"/>
    <col min="14849" max="14849" width="1.875" style="15" customWidth="1"/>
    <col min="14850" max="14850" width="18.125" style="15" customWidth="1"/>
    <col min="14851" max="14861" width="10.125" style="15" customWidth="1"/>
    <col min="14862" max="15104" width="8.875" style="15"/>
    <col min="15105" max="15105" width="1.875" style="15" customWidth="1"/>
    <col min="15106" max="15106" width="18.125" style="15" customWidth="1"/>
    <col min="15107" max="15117" width="10.125" style="15" customWidth="1"/>
    <col min="15118" max="15360" width="8.875" style="15"/>
    <col min="15361" max="15361" width="1.875" style="15" customWidth="1"/>
    <col min="15362" max="15362" width="18.125" style="15" customWidth="1"/>
    <col min="15363" max="15373" width="10.125" style="15" customWidth="1"/>
    <col min="15374" max="15616" width="8.875" style="15"/>
    <col min="15617" max="15617" width="1.875" style="15" customWidth="1"/>
    <col min="15618" max="15618" width="18.125" style="15" customWidth="1"/>
    <col min="15619" max="15629" width="10.125" style="15" customWidth="1"/>
    <col min="15630" max="15872" width="8.875" style="15"/>
    <col min="15873" max="15873" width="1.875" style="15" customWidth="1"/>
    <col min="15874" max="15874" width="18.125" style="15" customWidth="1"/>
    <col min="15875" max="15885" width="10.125" style="15" customWidth="1"/>
    <col min="15886" max="16128" width="8.875" style="15"/>
    <col min="16129" max="16129" width="1.875" style="15" customWidth="1"/>
    <col min="16130" max="16130" width="18.125" style="15" customWidth="1"/>
    <col min="16131" max="16141" width="10.125" style="15" customWidth="1"/>
    <col min="16142" max="16384" width="8.875" style="15"/>
  </cols>
  <sheetData>
    <row r="1" spans="1:14">
      <c r="A1" s="321"/>
      <c r="B1" s="321"/>
      <c r="C1" s="321"/>
      <c r="D1" s="321"/>
      <c r="E1" s="321"/>
      <c r="F1" s="321"/>
      <c r="G1" s="321"/>
      <c r="H1" s="321"/>
      <c r="I1" s="321"/>
      <c r="J1" s="321"/>
      <c r="K1" s="321"/>
      <c r="L1" s="321"/>
      <c r="M1" s="321"/>
    </row>
    <row r="2" spans="1:14">
      <c r="B2" s="726" t="s">
        <v>864</v>
      </c>
      <c r="C2" s="726"/>
      <c r="D2" s="726"/>
      <c r="E2" s="726"/>
      <c r="F2" s="726"/>
      <c r="G2" s="726"/>
      <c r="H2" s="726"/>
      <c r="I2" s="726"/>
      <c r="J2" s="726"/>
      <c r="K2" s="726"/>
      <c r="L2" s="726"/>
      <c r="M2" s="726"/>
    </row>
    <row r="3" spans="1:14">
      <c r="A3" s="553"/>
      <c r="B3" s="553"/>
      <c r="C3" s="553"/>
      <c r="D3" s="553"/>
      <c r="E3" s="553"/>
      <c r="F3" s="553"/>
      <c r="G3" s="553"/>
      <c r="H3" s="553"/>
      <c r="I3" s="553"/>
      <c r="J3" s="553"/>
      <c r="K3" s="553"/>
      <c r="L3" s="553"/>
      <c r="M3" s="553"/>
      <c r="N3" s="549"/>
    </row>
    <row r="4" spans="1:14">
      <c r="B4" s="728" t="s">
        <v>33</v>
      </c>
      <c r="C4" s="728"/>
      <c r="D4" s="728"/>
      <c r="E4" s="728"/>
      <c r="F4" s="728"/>
      <c r="G4" s="728"/>
      <c r="H4" s="728"/>
      <c r="I4" s="728"/>
      <c r="J4" s="728"/>
      <c r="K4" s="728"/>
      <c r="L4" s="728"/>
      <c r="M4" s="728"/>
      <c r="N4" s="549"/>
    </row>
    <row r="5" spans="1:14">
      <c r="A5" s="556"/>
      <c r="B5" s="556"/>
      <c r="C5" s="556"/>
      <c r="D5" s="556"/>
      <c r="E5" s="556"/>
      <c r="F5" s="556"/>
      <c r="G5" s="556"/>
      <c r="H5" s="556"/>
      <c r="I5" s="556"/>
      <c r="J5" s="556"/>
      <c r="K5" s="556"/>
      <c r="L5" s="556"/>
      <c r="M5" s="553"/>
      <c r="N5" s="549"/>
    </row>
    <row r="6" spans="1:14">
      <c r="A6" s="553"/>
      <c r="B6" s="553" t="s">
        <v>99</v>
      </c>
      <c r="C6" s="553"/>
      <c r="D6" s="553"/>
      <c r="E6" s="553"/>
      <c r="F6" s="553"/>
      <c r="G6" s="553"/>
      <c r="H6" s="553"/>
      <c r="I6" s="553"/>
      <c r="J6" s="553"/>
      <c r="K6" s="554"/>
      <c r="L6" s="553"/>
      <c r="M6" s="553"/>
      <c r="N6" s="549"/>
    </row>
    <row r="7" spans="1:14">
      <c r="A7" s="553"/>
      <c r="B7" s="553"/>
      <c r="C7" s="553"/>
      <c r="D7" s="553"/>
      <c r="E7" s="553"/>
      <c r="F7" s="553"/>
      <c r="G7" s="553"/>
      <c r="H7" s="553"/>
      <c r="I7" s="553"/>
      <c r="J7" s="553"/>
      <c r="K7" s="554"/>
      <c r="L7" s="553"/>
      <c r="M7" s="553"/>
      <c r="N7" s="549"/>
    </row>
    <row r="8" spans="1:14">
      <c r="A8" s="549"/>
      <c r="B8" s="555" t="s">
        <v>34</v>
      </c>
      <c r="C8" s="553"/>
      <c r="D8" s="553"/>
      <c r="E8" s="553"/>
      <c r="F8" s="553"/>
      <c r="G8" s="553"/>
      <c r="H8" s="553"/>
      <c r="I8" s="553"/>
      <c r="J8" s="553"/>
      <c r="K8" s="553"/>
      <c r="L8" s="553"/>
      <c r="M8" s="553"/>
      <c r="N8" s="549"/>
    </row>
    <row r="9" spans="1:14" ht="15" customHeight="1" thickBot="1">
      <c r="A9" s="549"/>
      <c r="B9" s="727" t="s">
        <v>35</v>
      </c>
      <c r="C9" s="727"/>
      <c r="D9" s="727"/>
      <c r="E9" s="727"/>
      <c r="F9" s="727"/>
      <c r="G9" s="553"/>
      <c r="H9" s="553"/>
      <c r="I9" s="553"/>
      <c r="J9" s="553"/>
      <c r="K9" s="553"/>
      <c r="L9" s="553"/>
      <c r="M9" s="553"/>
      <c r="N9" s="549"/>
    </row>
    <row r="10" spans="1:14" ht="20.25" customHeight="1">
      <c r="A10" s="321"/>
      <c r="B10" s="322"/>
      <c r="C10" s="721" t="s">
        <v>36</v>
      </c>
      <c r="D10" s="722"/>
      <c r="E10" s="723"/>
      <c r="F10" s="722" t="s">
        <v>37</v>
      </c>
      <c r="G10" s="722"/>
      <c r="H10" s="722"/>
      <c r="I10" s="722"/>
      <c r="J10" s="722"/>
      <c r="K10" s="722"/>
      <c r="L10" s="723"/>
      <c r="M10" s="724" t="s">
        <v>38</v>
      </c>
      <c r="N10" s="549"/>
    </row>
    <row r="11" spans="1:14" ht="15.6" customHeight="1">
      <c r="A11" s="321"/>
      <c r="B11" s="323"/>
      <c r="C11" s="324" t="s">
        <v>39</v>
      </c>
      <c r="D11" s="324" t="s">
        <v>40</v>
      </c>
      <c r="E11" s="325" t="s">
        <v>41</v>
      </c>
      <c r="F11" s="326" t="s">
        <v>42</v>
      </c>
      <c r="G11" s="324" t="s">
        <v>43</v>
      </c>
      <c r="H11" s="324" t="s">
        <v>44</v>
      </c>
      <c r="I11" s="324" t="s">
        <v>45</v>
      </c>
      <c r="J11" s="324" t="s">
        <v>46</v>
      </c>
      <c r="K11" s="324" t="s">
        <v>47</v>
      </c>
      <c r="L11" s="327" t="s">
        <v>41</v>
      </c>
      <c r="M11" s="725"/>
      <c r="N11" s="549"/>
    </row>
    <row r="12" spans="1:14" ht="15.6" customHeight="1">
      <c r="A12" s="321"/>
      <c r="B12" s="328" t="s">
        <v>48</v>
      </c>
      <c r="C12" s="329">
        <v>0</v>
      </c>
      <c r="D12" s="329">
        <v>0</v>
      </c>
      <c r="E12" s="300">
        <f>SUM(C12:D12)</f>
        <v>0</v>
      </c>
      <c r="F12" s="330"/>
      <c r="G12" s="331">
        <v>0</v>
      </c>
      <c r="H12" s="331">
        <v>0</v>
      </c>
      <c r="I12" s="331">
        <v>0</v>
      </c>
      <c r="J12" s="331">
        <v>0</v>
      </c>
      <c r="K12" s="331">
        <v>0</v>
      </c>
      <c r="L12" s="302">
        <f>SUM(G12:K12)</f>
        <v>0</v>
      </c>
      <c r="M12" s="303">
        <f>E12+L12</f>
        <v>0</v>
      </c>
      <c r="N12" s="549"/>
    </row>
    <row r="13" spans="1:14" ht="15.6" customHeight="1">
      <c r="A13" s="321"/>
      <c r="B13" s="332" t="s">
        <v>49</v>
      </c>
      <c r="C13" s="331">
        <v>0</v>
      </c>
      <c r="D13" s="331">
        <v>0</v>
      </c>
      <c r="E13" s="300">
        <f>SUM(C13:D13)</f>
        <v>0</v>
      </c>
      <c r="F13" s="330"/>
      <c r="G13" s="331">
        <v>0</v>
      </c>
      <c r="H13" s="331">
        <v>0</v>
      </c>
      <c r="I13" s="331">
        <v>0</v>
      </c>
      <c r="J13" s="331">
        <v>0</v>
      </c>
      <c r="K13" s="331">
        <v>0</v>
      </c>
      <c r="L13" s="302">
        <f>SUM(G13:K13)</f>
        <v>0</v>
      </c>
      <c r="M13" s="307">
        <f>E13+L13</f>
        <v>0</v>
      </c>
      <c r="N13" s="549"/>
    </row>
    <row r="14" spans="1:14" ht="15.6" customHeight="1" thickBot="1">
      <c r="A14" s="321"/>
      <c r="B14" s="333" t="s">
        <v>50</v>
      </c>
      <c r="C14" s="334">
        <f>SUM(C12:C13)</f>
        <v>0</v>
      </c>
      <c r="D14" s="334">
        <f>SUM(D12:D13)</f>
        <v>0</v>
      </c>
      <c r="E14" s="335">
        <f>SUM(C14:D14)</f>
        <v>0</v>
      </c>
      <c r="F14" s="336"/>
      <c r="G14" s="334">
        <f>SUM(G12:G13)</f>
        <v>0</v>
      </c>
      <c r="H14" s="334">
        <f>SUM(H12:H13)</f>
        <v>0</v>
      </c>
      <c r="I14" s="334">
        <f>SUM(I12:I13)</f>
        <v>0</v>
      </c>
      <c r="J14" s="334">
        <f>SUM(J12:J13)</f>
        <v>0</v>
      </c>
      <c r="K14" s="334">
        <f>SUM(K12:K13)</f>
        <v>0</v>
      </c>
      <c r="L14" s="335">
        <f>SUM(G14:K14)</f>
        <v>0</v>
      </c>
      <c r="M14" s="337">
        <f>E14+L14</f>
        <v>0</v>
      </c>
      <c r="N14" s="549"/>
    </row>
    <row r="15" spans="1:14" ht="15.6" customHeight="1" thickBot="1">
      <c r="B15" s="321" t="s">
        <v>51</v>
      </c>
      <c r="C15" s="321"/>
      <c r="D15" s="321"/>
      <c r="E15" s="553"/>
      <c r="F15" s="553"/>
      <c r="G15" s="553"/>
      <c r="H15" s="553"/>
      <c r="I15" s="553"/>
      <c r="J15" s="553"/>
      <c r="K15" s="553"/>
      <c r="L15" s="553"/>
      <c r="M15" s="553"/>
      <c r="N15" s="549"/>
    </row>
    <row r="16" spans="1:14" ht="24.75" customHeight="1">
      <c r="A16" s="321"/>
      <c r="B16" s="322"/>
      <c r="C16" s="721" t="s">
        <v>36</v>
      </c>
      <c r="D16" s="722"/>
      <c r="E16" s="723"/>
      <c r="F16" s="722" t="s">
        <v>37</v>
      </c>
      <c r="G16" s="722"/>
      <c r="H16" s="722"/>
      <c r="I16" s="722"/>
      <c r="J16" s="722"/>
      <c r="K16" s="722"/>
      <c r="L16" s="723"/>
      <c r="M16" s="724" t="s">
        <v>38</v>
      </c>
      <c r="N16" s="549"/>
    </row>
    <row r="17" spans="1:14" ht="15" customHeight="1">
      <c r="A17" s="321"/>
      <c r="B17" s="323"/>
      <c r="C17" s="324" t="s">
        <v>39</v>
      </c>
      <c r="D17" s="324" t="s">
        <v>40</v>
      </c>
      <c r="E17" s="325" t="s">
        <v>41</v>
      </c>
      <c r="F17" s="326" t="s">
        <v>42</v>
      </c>
      <c r="G17" s="324" t="s">
        <v>43</v>
      </c>
      <c r="H17" s="324" t="s">
        <v>44</v>
      </c>
      <c r="I17" s="324" t="s">
        <v>45</v>
      </c>
      <c r="J17" s="324" t="s">
        <v>46</v>
      </c>
      <c r="K17" s="324" t="s">
        <v>47</v>
      </c>
      <c r="L17" s="327" t="s">
        <v>41</v>
      </c>
      <c r="M17" s="725"/>
      <c r="N17" s="549"/>
    </row>
    <row r="18" spans="1:14" ht="15" customHeight="1">
      <c r="A18" s="321"/>
      <c r="B18" s="328" t="s">
        <v>48</v>
      </c>
      <c r="C18" s="331">
        <v>0</v>
      </c>
      <c r="D18" s="331">
        <v>0</v>
      </c>
      <c r="E18" s="300">
        <f>SUM(C18:D18)</f>
        <v>0</v>
      </c>
      <c r="F18" s="330"/>
      <c r="G18" s="331">
        <v>0</v>
      </c>
      <c r="H18" s="331">
        <v>0</v>
      </c>
      <c r="I18" s="331">
        <v>0</v>
      </c>
      <c r="J18" s="331">
        <v>0</v>
      </c>
      <c r="K18" s="331">
        <v>0</v>
      </c>
      <c r="L18" s="302">
        <f>SUM(G18:K18)</f>
        <v>0</v>
      </c>
      <c r="M18" s="303">
        <f>E18+L18</f>
        <v>0</v>
      </c>
      <c r="N18" s="549"/>
    </row>
    <row r="19" spans="1:14" ht="15.6" customHeight="1">
      <c r="A19" s="321"/>
      <c r="B19" s="332" t="s">
        <v>49</v>
      </c>
      <c r="C19" s="331">
        <v>0</v>
      </c>
      <c r="D19" s="331">
        <v>0</v>
      </c>
      <c r="E19" s="300">
        <f>SUM(C19:D19)</f>
        <v>0</v>
      </c>
      <c r="F19" s="330"/>
      <c r="G19" s="331">
        <v>0</v>
      </c>
      <c r="H19" s="331">
        <v>0</v>
      </c>
      <c r="I19" s="331">
        <v>0</v>
      </c>
      <c r="J19" s="331">
        <v>0</v>
      </c>
      <c r="K19" s="331">
        <v>0</v>
      </c>
      <c r="L19" s="302">
        <f>SUM(G19:K19)</f>
        <v>0</v>
      </c>
      <c r="M19" s="307">
        <f>E19+L19</f>
        <v>0</v>
      </c>
      <c r="N19" s="549"/>
    </row>
    <row r="20" spans="1:14" ht="15.6" customHeight="1" thickBot="1">
      <c r="A20" s="321"/>
      <c r="B20" s="333" t="s">
        <v>50</v>
      </c>
      <c r="C20" s="338">
        <f>SUM(C18:C19)</f>
        <v>0</v>
      </c>
      <c r="D20" s="338">
        <f>SUM(D18:D19)</f>
        <v>0</v>
      </c>
      <c r="E20" s="335">
        <f>SUM(C20:D20)</f>
        <v>0</v>
      </c>
      <c r="F20" s="336"/>
      <c r="G20" s="334">
        <f>SUM(G18:G19)</f>
        <v>0</v>
      </c>
      <c r="H20" s="334">
        <f>SUM(H18:H19)</f>
        <v>0</v>
      </c>
      <c r="I20" s="334">
        <f>SUM(I18:I19)</f>
        <v>0</v>
      </c>
      <c r="J20" s="334">
        <f>SUM(J18:J19)</f>
        <v>0</v>
      </c>
      <c r="K20" s="334">
        <f>SUM(K18:K19)</f>
        <v>0</v>
      </c>
      <c r="L20" s="335">
        <f>SUM(G20:K20)</f>
        <v>0</v>
      </c>
      <c r="M20" s="337">
        <f>E20+L20</f>
        <v>0</v>
      </c>
      <c r="N20" s="549"/>
    </row>
    <row r="21" spans="1:14" ht="15.6" customHeight="1" thickBot="1">
      <c r="B21" s="321" t="s">
        <v>52</v>
      </c>
      <c r="C21" s="321"/>
      <c r="D21" s="553"/>
      <c r="E21" s="553"/>
      <c r="F21" s="553"/>
      <c r="G21" s="553"/>
      <c r="H21" s="553"/>
      <c r="I21" s="553"/>
      <c r="J21" s="553"/>
      <c r="K21" s="553"/>
      <c r="L21" s="553"/>
      <c r="M21" s="553"/>
      <c r="N21" s="549"/>
    </row>
    <row r="22" spans="1:14" ht="20.25" customHeight="1">
      <c r="A22" s="321"/>
      <c r="B22" s="322"/>
      <c r="C22" s="721" t="s">
        <v>36</v>
      </c>
      <c r="D22" s="722"/>
      <c r="E22" s="723"/>
      <c r="F22" s="729" t="s">
        <v>37</v>
      </c>
      <c r="G22" s="722"/>
      <c r="H22" s="722"/>
      <c r="I22" s="722"/>
      <c r="J22" s="722"/>
      <c r="K22" s="723"/>
      <c r="L22" s="724" t="s">
        <v>38</v>
      </c>
      <c r="M22" s="555"/>
      <c r="N22" s="549"/>
    </row>
    <row r="23" spans="1:14" ht="15.6" customHeight="1">
      <c r="A23" s="321"/>
      <c r="B23" s="323"/>
      <c r="C23" s="324" t="s">
        <v>39</v>
      </c>
      <c r="D23" s="324" t="s">
        <v>40</v>
      </c>
      <c r="E23" s="325" t="s">
        <v>41</v>
      </c>
      <c r="F23" s="324" t="s">
        <v>43</v>
      </c>
      <c r="G23" s="324" t="s">
        <v>44</v>
      </c>
      <c r="H23" s="324" t="s">
        <v>45</v>
      </c>
      <c r="I23" s="324" t="s">
        <v>46</v>
      </c>
      <c r="J23" s="324" t="s">
        <v>47</v>
      </c>
      <c r="K23" s="327" t="s">
        <v>41</v>
      </c>
      <c r="L23" s="725"/>
      <c r="M23" s="553"/>
      <c r="N23" s="549"/>
    </row>
    <row r="24" spans="1:14" ht="15.6" customHeight="1">
      <c r="A24" s="321"/>
      <c r="B24" s="328" t="s">
        <v>53</v>
      </c>
      <c r="C24" s="299">
        <f>SUM(C25:C26)</f>
        <v>0</v>
      </c>
      <c r="D24" s="299">
        <f>SUM(D25:D26)</f>
        <v>0</v>
      </c>
      <c r="E24" s="300">
        <f t="shared" ref="E24:E35" si="0">SUM(C24:D24)</f>
        <v>0</v>
      </c>
      <c r="F24" s="299">
        <f>SUM(F25:F26)</f>
        <v>0</v>
      </c>
      <c r="G24" s="299">
        <f>SUM(G25:G26)</f>
        <v>0</v>
      </c>
      <c r="H24" s="299">
        <f>SUM(H25:H26)</f>
        <v>0</v>
      </c>
      <c r="I24" s="299">
        <f>SUM(I25:I26)</f>
        <v>0</v>
      </c>
      <c r="J24" s="299">
        <f>SUM(J25:J26)</f>
        <v>0</v>
      </c>
      <c r="K24" s="302">
        <f t="shared" ref="K24:K36" si="1">SUM(F24:J24)</f>
        <v>0</v>
      </c>
      <c r="L24" s="339">
        <f t="shared" ref="L24:L36" si="2">E24+K24</f>
        <v>0</v>
      </c>
      <c r="M24" s="553"/>
      <c r="N24" s="549"/>
    </row>
    <row r="25" spans="1:14" ht="15.6" customHeight="1">
      <c r="A25" s="321"/>
      <c r="B25" s="328" t="s">
        <v>48</v>
      </c>
      <c r="C25" s="340">
        <v>0</v>
      </c>
      <c r="D25" s="340">
        <v>0</v>
      </c>
      <c r="E25" s="300">
        <f t="shared" si="0"/>
        <v>0</v>
      </c>
      <c r="F25" s="331">
        <v>0</v>
      </c>
      <c r="G25" s="331">
        <v>0</v>
      </c>
      <c r="H25" s="331">
        <v>0</v>
      </c>
      <c r="I25" s="331">
        <v>0</v>
      </c>
      <c r="J25" s="331">
        <v>0</v>
      </c>
      <c r="K25" s="302">
        <f t="shared" si="1"/>
        <v>0</v>
      </c>
      <c r="L25" s="339">
        <f t="shared" si="2"/>
        <v>0</v>
      </c>
      <c r="M25" s="553"/>
      <c r="N25" s="549"/>
    </row>
    <row r="26" spans="1:14" ht="15.6" customHeight="1" thickBot="1">
      <c r="A26" s="321"/>
      <c r="B26" s="333" t="s">
        <v>49</v>
      </c>
      <c r="C26" s="341">
        <v>0</v>
      </c>
      <c r="D26" s="341">
        <v>0</v>
      </c>
      <c r="E26" s="335">
        <f t="shared" si="0"/>
        <v>0</v>
      </c>
      <c r="F26" s="342">
        <v>0</v>
      </c>
      <c r="G26" s="342">
        <v>0</v>
      </c>
      <c r="H26" s="342">
        <v>0</v>
      </c>
      <c r="I26" s="342">
        <v>0</v>
      </c>
      <c r="J26" s="342">
        <v>0</v>
      </c>
      <c r="K26" s="335">
        <f t="shared" si="1"/>
        <v>0</v>
      </c>
      <c r="L26" s="343">
        <f t="shared" si="2"/>
        <v>0</v>
      </c>
      <c r="M26" s="553"/>
      <c r="N26" s="549"/>
    </row>
    <row r="27" spans="1:14" ht="15.6" customHeight="1">
      <c r="A27" s="321"/>
      <c r="B27" s="344" t="s">
        <v>54</v>
      </c>
      <c r="C27" s="299">
        <f>SUM(C28:C29)</f>
        <v>0</v>
      </c>
      <c r="D27" s="299">
        <f>SUM(D28:D29)</f>
        <v>0</v>
      </c>
      <c r="E27" s="300">
        <f t="shared" si="0"/>
        <v>0</v>
      </c>
      <c r="F27" s="299">
        <f>SUM(F28:F29)</f>
        <v>0</v>
      </c>
      <c r="G27" s="299">
        <f>SUM(G28:G29)</f>
        <v>0</v>
      </c>
      <c r="H27" s="299">
        <f>SUM(H28:H29)</f>
        <v>0</v>
      </c>
      <c r="I27" s="299">
        <f>SUM(I28:I29)</f>
        <v>0</v>
      </c>
      <c r="J27" s="299">
        <f>SUM(J28:J29)</f>
        <v>0</v>
      </c>
      <c r="K27" s="345">
        <f t="shared" si="1"/>
        <v>0</v>
      </c>
      <c r="L27" s="346">
        <f t="shared" si="2"/>
        <v>0</v>
      </c>
      <c r="M27" s="553"/>
      <c r="N27" s="549"/>
    </row>
    <row r="28" spans="1:14" ht="15.6" customHeight="1">
      <c r="A28" s="321"/>
      <c r="B28" s="328" t="s">
        <v>48</v>
      </c>
      <c r="C28" s="340">
        <v>0</v>
      </c>
      <c r="D28" s="340">
        <v>0</v>
      </c>
      <c r="E28" s="300">
        <f t="shared" si="0"/>
        <v>0</v>
      </c>
      <c r="F28" s="331">
        <v>0</v>
      </c>
      <c r="G28" s="331">
        <v>0</v>
      </c>
      <c r="H28" s="331">
        <v>0</v>
      </c>
      <c r="I28" s="331">
        <v>0</v>
      </c>
      <c r="J28" s="331">
        <v>0</v>
      </c>
      <c r="K28" s="302">
        <f t="shared" si="1"/>
        <v>0</v>
      </c>
      <c r="L28" s="339">
        <f t="shared" si="2"/>
        <v>0</v>
      </c>
      <c r="M28" s="553"/>
      <c r="N28" s="549"/>
    </row>
    <row r="29" spans="1:14" ht="15.6" customHeight="1" thickBot="1">
      <c r="A29" s="321"/>
      <c r="B29" s="333" t="s">
        <v>49</v>
      </c>
      <c r="C29" s="341">
        <v>0</v>
      </c>
      <c r="D29" s="341">
        <v>0</v>
      </c>
      <c r="E29" s="335">
        <f t="shared" si="0"/>
        <v>0</v>
      </c>
      <c r="F29" s="342">
        <v>0</v>
      </c>
      <c r="G29" s="342">
        <v>0</v>
      </c>
      <c r="H29" s="342">
        <v>0</v>
      </c>
      <c r="I29" s="342">
        <v>0</v>
      </c>
      <c r="J29" s="342">
        <v>0</v>
      </c>
      <c r="K29" s="335">
        <f t="shared" si="1"/>
        <v>0</v>
      </c>
      <c r="L29" s="343">
        <f t="shared" si="2"/>
        <v>0</v>
      </c>
      <c r="M29" s="553"/>
      <c r="N29" s="549"/>
    </row>
    <row r="30" spans="1:14" ht="15.6" customHeight="1">
      <c r="A30" s="321"/>
      <c r="B30" s="344" t="s">
        <v>55</v>
      </c>
      <c r="C30" s="299">
        <f>SUM(C31:C32)</f>
        <v>0</v>
      </c>
      <c r="D30" s="299">
        <f>SUM(D31:D32)</f>
        <v>0</v>
      </c>
      <c r="E30" s="300">
        <f t="shared" si="0"/>
        <v>0</v>
      </c>
      <c r="F30" s="299">
        <f>SUM(F31:F32)</f>
        <v>0</v>
      </c>
      <c r="G30" s="299">
        <f>SUM(G31:G32)</f>
        <v>0</v>
      </c>
      <c r="H30" s="299">
        <f>SUM(H31:H32)</f>
        <v>0</v>
      </c>
      <c r="I30" s="299">
        <f>SUM(I31:I32)</f>
        <v>0</v>
      </c>
      <c r="J30" s="299">
        <f>SUM(J31:J32)</f>
        <v>0</v>
      </c>
      <c r="K30" s="345">
        <f t="shared" si="1"/>
        <v>0</v>
      </c>
      <c r="L30" s="346">
        <f t="shared" si="2"/>
        <v>0</v>
      </c>
      <c r="M30" s="553"/>
      <c r="N30" s="549"/>
    </row>
    <row r="31" spans="1:14" ht="15.6" customHeight="1">
      <c r="A31" s="321"/>
      <c r="B31" s="328" t="s">
        <v>48</v>
      </c>
      <c r="C31" s="340">
        <v>0</v>
      </c>
      <c r="D31" s="340">
        <v>0</v>
      </c>
      <c r="E31" s="300">
        <f t="shared" si="0"/>
        <v>0</v>
      </c>
      <c r="F31" s="331">
        <v>0</v>
      </c>
      <c r="G31" s="331">
        <v>0</v>
      </c>
      <c r="H31" s="331">
        <v>0</v>
      </c>
      <c r="I31" s="331">
        <v>0</v>
      </c>
      <c r="J31" s="331">
        <v>0</v>
      </c>
      <c r="K31" s="302">
        <f t="shared" si="1"/>
        <v>0</v>
      </c>
      <c r="L31" s="339">
        <f t="shared" si="2"/>
        <v>0</v>
      </c>
      <c r="M31" s="553"/>
      <c r="N31" s="549"/>
    </row>
    <row r="32" spans="1:14" ht="15.6" customHeight="1" thickBot="1">
      <c r="A32" s="321"/>
      <c r="B32" s="333" t="s">
        <v>49</v>
      </c>
      <c r="C32" s="341">
        <v>0</v>
      </c>
      <c r="D32" s="341">
        <v>0</v>
      </c>
      <c r="E32" s="335">
        <f t="shared" si="0"/>
        <v>0</v>
      </c>
      <c r="F32" s="342">
        <v>0</v>
      </c>
      <c r="G32" s="342">
        <v>0</v>
      </c>
      <c r="H32" s="342">
        <v>0</v>
      </c>
      <c r="I32" s="342">
        <v>0</v>
      </c>
      <c r="J32" s="342">
        <v>0</v>
      </c>
      <c r="K32" s="347">
        <f t="shared" si="1"/>
        <v>0</v>
      </c>
      <c r="L32" s="343">
        <f t="shared" si="2"/>
        <v>0</v>
      </c>
      <c r="M32" s="553"/>
      <c r="N32" s="549"/>
    </row>
    <row r="33" spans="1:14" ht="15.6" customHeight="1">
      <c r="A33" s="321"/>
      <c r="B33" s="344" t="s">
        <v>641</v>
      </c>
      <c r="C33" s="348">
        <f>SUM(C34:C35)</f>
        <v>0</v>
      </c>
      <c r="D33" s="348">
        <f>SUM(D34:D35)</f>
        <v>0</v>
      </c>
      <c r="E33" s="349">
        <f t="shared" si="0"/>
        <v>0</v>
      </c>
      <c r="F33" s="348">
        <f>SUM(F34:F35)</f>
        <v>0</v>
      </c>
      <c r="G33" s="348">
        <f>SUM(G34:G35)</f>
        <v>0</v>
      </c>
      <c r="H33" s="348">
        <f>SUM(H34:H35)</f>
        <v>0</v>
      </c>
      <c r="I33" s="348">
        <f>SUM(I34:I35)</f>
        <v>0</v>
      </c>
      <c r="J33" s="348">
        <f>SUM(J34:J35)</f>
        <v>0</v>
      </c>
      <c r="K33" s="345">
        <f t="shared" si="1"/>
        <v>0</v>
      </c>
      <c r="L33" s="346">
        <f t="shared" si="2"/>
        <v>0</v>
      </c>
      <c r="M33" s="553"/>
      <c r="N33" s="549"/>
    </row>
    <row r="34" spans="1:14" ht="15.6" customHeight="1">
      <c r="A34" s="321"/>
      <c r="B34" s="328" t="s">
        <v>48</v>
      </c>
      <c r="C34" s="340">
        <v>0</v>
      </c>
      <c r="D34" s="340">
        <v>0</v>
      </c>
      <c r="E34" s="300">
        <f t="shared" si="0"/>
        <v>0</v>
      </c>
      <c r="F34" s="331">
        <v>0</v>
      </c>
      <c r="G34" s="331">
        <v>0</v>
      </c>
      <c r="H34" s="331">
        <v>0</v>
      </c>
      <c r="I34" s="331">
        <v>0</v>
      </c>
      <c r="J34" s="331">
        <v>0</v>
      </c>
      <c r="K34" s="302">
        <f t="shared" si="1"/>
        <v>0</v>
      </c>
      <c r="L34" s="339">
        <f t="shared" si="2"/>
        <v>0</v>
      </c>
      <c r="M34" s="553"/>
      <c r="N34" s="549"/>
    </row>
    <row r="35" spans="1:14" ht="15.6" customHeight="1" thickBot="1">
      <c r="A35" s="321"/>
      <c r="B35" s="350" t="s">
        <v>49</v>
      </c>
      <c r="C35" s="351">
        <v>0</v>
      </c>
      <c r="D35" s="351">
        <v>0</v>
      </c>
      <c r="E35" s="309">
        <f t="shared" si="0"/>
        <v>0</v>
      </c>
      <c r="F35" s="352">
        <v>0</v>
      </c>
      <c r="G35" s="352">
        <v>0</v>
      </c>
      <c r="H35" s="352">
        <v>0</v>
      </c>
      <c r="I35" s="352">
        <v>0</v>
      </c>
      <c r="J35" s="352">
        <v>0</v>
      </c>
      <c r="K35" s="311">
        <f t="shared" si="1"/>
        <v>0</v>
      </c>
      <c r="L35" s="353">
        <f t="shared" si="2"/>
        <v>0</v>
      </c>
      <c r="M35" s="553"/>
      <c r="N35" s="549"/>
    </row>
    <row r="36" spans="1:14" ht="15.6" customHeight="1" thickBot="1">
      <c r="A36" s="321"/>
      <c r="B36" s="354" t="s">
        <v>56</v>
      </c>
      <c r="C36" s="355">
        <v>0</v>
      </c>
      <c r="D36" s="355">
        <v>0</v>
      </c>
      <c r="E36" s="356">
        <f>SUM(E24,E27,E30,E33)</f>
        <v>0</v>
      </c>
      <c r="F36" s="357">
        <v>0</v>
      </c>
      <c r="G36" s="357">
        <v>0</v>
      </c>
      <c r="H36" s="357">
        <v>0</v>
      </c>
      <c r="I36" s="357">
        <v>0</v>
      </c>
      <c r="J36" s="357">
        <v>0</v>
      </c>
      <c r="K36" s="358">
        <f t="shared" si="1"/>
        <v>0</v>
      </c>
      <c r="L36" s="359">
        <f t="shared" si="2"/>
        <v>0</v>
      </c>
      <c r="M36" s="553"/>
      <c r="N36" s="549"/>
    </row>
    <row r="37" spans="1:14">
      <c r="M37" s="549"/>
      <c r="N37" s="549"/>
    </row>
    <row r="38" spans="1:14">
      <c r="M38" s="549"/>
      <c r="N38" s="549"/>
    </row>
  </sheetData>
  <sheetProtection algorithmName="SHA-512" hashValue="Uo1hZO5Jjn7kUb7WAY30ACO3A1qqfJiL0QISZwIvTjLSW7Ic6YdouqTg9A53by6DWqq3vJKowmcgSdgCfeogew==" saltValue="L1V2TF5hvAmkIMxaiJ6Ffw==" spinCount="100000" sheet="1" selectLockedCells="1"/>
  <mergeCells count="12">
    <mergeCell ref="C16:E16"/>
    <mergeCell ref="F16:L16"/>
    <mergeCell ref="M16:M17"/>
    <mergeCell ref="C22:E22"/>
    <mergeCell ref="F22:K22"/>
    <mergeCell ref="L22:L23"/>
    <mergeCell ref="C10:E10"/>
    <mergeCell ref="F10:L10"/>
    <mergeCell ref="M10:M11"/>
    <mergeCell ref="B2:M2"/>
    <mergeCell ref="B9:F9"/>
    <mergeCell ref="B4:M4"/>
  </mergeCells>
  <phoneticPr fontId="5"/>
  <conditionalFormatting sqref="C12:D13 C18:D19 C25:D26 F25:J26 C28:D29 F28:J29 C31:D32 C34:D35 F34:J35 G12:K13 G18:K19 F31:J32">
    <cfRule type="containsBlanks" dxfId="22" priority="3">
      <formula>LEN(TRIM(C12))=0</formula>
    </cfRule>
  </conditionalFormatting>
  <conditionalFormatting sqref="C36:D36">
    <cfRule type="containsBlanks" dxfId="21" priority="2">
      <formula>LEN(TRIM(C36))=0</formula>
    </cfRule>
  </conditionalFormatting>
  <conditionalFormatting sqref="F36:J36">
    <cfRule type="containsBlanks" dxfId="20" priority="1">
      <formula>LEN(TRIM(F36))=0</formula>
    </cfRule>
  </conditionalFormatting>
  <dataValidations count="2">
    <dataValidation imeMode="off" allowBlank="1" showInputMessage="1" showErrorMessage="1" sqref="F12:F13 F18:F19 E36"/>
    <dataValidation imeMode="halfAlpha" operator="greaterThanOrEqual" allowBlank="1" showInputMessage="1" sqref="C12:D13 G18:K19 C18:D19 G12:K13 C25:D26 F25:J26 C28:D29 F28:J29 C31:D32 F34:J36 C34:D36 F31:J32"/>
  </dataValidations>
  <pageMargins left="0.75" right="0.75" top="0.36" bottom="0.19" header="0.35" footer="0.17"/>
  <pageSetup paperSize="9" scale="9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view="pageBreakPreview" zoomScaleNormal="100" zoomScaleSheetLayoutView="100" workbookViewId="0">
      <selection activeCell="F8" sqref="F8"/>
    </sheetView>
  </sheetViews>
  <sheetFormatPr defaultColWidth="9" defaultRowHeight="14.25"/>
  <cols>
    <col min="1" max="1" width="6.875" style="360" customWidth="1"/>
    <col min="2" max="2" width="3.625" style="360" customWidth="1"/>
    <col min="3" max="3" width="3.875" style="360" customWidth="1"/>
    <col min="4" max="4" width="3.625" style="360" customWidth="1"/>
    <col min="5" max="5" width="48.125" style="360" customWidth="1"/>
    <col min="6" max="6" width="22.375" style="360" customWidth="1"/>
    <col min="7" max="16384" width="9" style="13"/>
  </cols>
  <sheetData>
    <row r="1" spans="1:6">
      <c r="B1" s="374"/>
      <c r="C1" s="374"/>
      <c r="D1" s="374"/>
      <c r="E1" s="374"/>
      <c r="F1" s="374"/>
    </row>
    <row r="2" spans="1:6">
      <c r="B2" s="732" t="s">
        <v>1070</v>
      </c>
      <c r="C2" s="732"/>
      <c r="D2" s="732"/>
      <c r="E2" s="732"/>
      <c r="F2" s="732"/>
    </row>
    <row r="3" spans="1:6">
      <c r="B3" s="374"/>
      <c r="C3" s="374"/>
      <c r="D3" s="374"/>
      <c r="E3" s="374"/>
      <c r="F3" s="374"/>
    </row>
    <row r="4" spans="1:6" ht="15" thickBot="1">
      <c r="B4" s="374" t="s">
        <v>82</v>
      </c>
      <c r="C4" s="374"/>
      <c r="D4" s="374"/>
      <c r="E4" s="374"/>
      <c r="F4" s="374"/>
    </row>
    <row r="5" spans="1:6" ht="15" thickBot="1">
      <c r="B5" s="557" t="s">
        <v>0</v>
      </c>
      <c r="C5" s="558"/>
      <c r="D5" s="559"/>
      <c r="E5" s="560"/>
      <c r="F5" s="561">
        <f>SUM(F6,F18)</f>
        <v>0</v>
      </c>
    </row>
    <row r="6" spans="1:6">
      <c r="B6" s="562"/>
      <c r="C6" s="557" t="s">
        <v>1110</v>
      </c>
      <c r="D6" s="563"/>
      <c r="E6" s="563"/>
      <c r="F6" s="564">
        <f>F7</f>
        <v>0</v>
      </c>
    </row>
    <row r="7" spans="1:6" ht="15" thickBot="1">
      <c r="B7" s="562"/>
      <c r="C7" s="565"/>
      <c r="D7" s="566" t="s">
        <v>1111</v>
      </c>
      <c r="E7" s="566"/>
      <c r="F7" s="567">
        <f>SUM(F8:F17)</f>
        <v>0</v>
      </c>
    </row>
    <row r="8" spans="1:6">
      <c r="B8" s="562"/>
      <c r="C8" s="565"/>
      <c r="D8" s="568"/>
      <c r="E8" s="401" t="s">
        <v>1112</v>
      </c>
      <c r="F8" s="402">
        <v>0</v>
      </c>
    </row>
    <row r="9" spans="1:6">
      <c r="B9" s="562"/>
      <c r="C9" s="565"/>
      <c r="D9" s="379"/>
      <c r="E9" s="403" t="s">
        <v>1113</v>
      </c>
      <c r="F9" s="366">
        <v>0</v>
      </c>
    </row>
    <row r="10" spans="1:6">
      <c r="A10" s="367"/>
      <c r="B10" s="562"/>
      <c r="C10" s="565"/>
      <c r="D10" s="379"/>
      <c r="E10" s="403" t="s">
        <v>1114</v>
      </c>
      <c r="F10" s="366">
        <v>0</v>
      </c>
    </row>
    <row r="11" spans="1:6">
      <c r="A11" s="367"/>
      <c r="B11" s="562"/>
      <c r="C11" s="565"/>
      <c r="D11" s="379"/>
      <c r="E11" s="403" t="s">
        <v>1115</v>
      </c>
      <c r="F11" s="366">
        <v>0</v>
      </c>
    </row>
    <row r="12" spans="1:6">
      <c r="A12" s="367"/>
      <c r="B12" s="562"/>
      <c r="C12" s="565"/>
      <c r="D12" s="379"/>
      <c r="E12" s="403" t="s">
        <v>1116</v>
      </c>
      <c r="F12" s="366">
        <v>0</v>
      </c>
    </row>
    <row r="13" spans="1:6">
      <c r="A13" s="367"/>
      <c r="B13" s="562"/>
      <c r="C13" s="565"/>
      <c r="D13" s="379"/>
      <c r="E13" s="403" t="s">
        <v>1117</v>
      </c>
      <c r="F13" s="366">
        <v>0</v>
      </c>
    </row>
    <row r="14" spans="1:6">
      <c r="A14" s="367"/>
      <c r="B14" s="562"/>
      <c r="C14" s="565"/>
      <c r="D14" s="379"/>
      <c r="E14" s="403" t="s">
        <v>1118</v>
      </c>
      <c r="F14" s="366">
        <v>0</v>
      </c>
    </row>
    <row r="15" spans="1:6">
      <c r="A15" s="367"/>
      <c r="B15" s="562"/>
      <c r="C15" s="565"/>
      <c r="D15" s="379"/>
      <c r="E15" s="403" t="s">
        <v>1119</v>
      </c>
      <c r="F15" s="366">
        <v>0</v>
      </c>
    </row>
    <row r="16" spans="1:6">
      <c r="A16" s="367"/>
      <c r="B16" s="562"/>
      <c r="C16" s="565"/>
      <c r="D16" s="379"/>
      <c r="E16" s="403" t="s">
        <v>1120</v>
      </c>
      <c r="F16" s="366">
        <v>0</v>
      </c>
    </row>
    <row r="17" spans="1:6" ht="15" thickBot="1">
      <c r="A17" s="367"/>
      <c r="B17" s="562"/>
      <c r="C17" s="569"/>
      <c r="D17" s="570"/>
      <c r="E17" s="404" t="s">
        <v>1121</v>
      </c>
      <c r="F17" s="368">
        <v>0</v>
      </c>
    </row>
    <row r="18" spans="1:6">
      <c r="A18" s="367"/>
      <c r="B18" s="562"/>
      <c r="C18" s="557" t="s">
        <v>83</v>
      </c>
      <c r="D18" s="563"/>
      <c r="E18" s="362"/>
      <c r="F18" s="363">
        <f>F19</f>
        <v>0</v>
      </c>
    </row>
    <row r="19" spans="1:6" ht="15" thickBot="1">
      <c r="A19" s="367"/>
      <c r="B19" s="562"/>
      <c r="C19" s="565"/>
      <c r="D19" s="566" t="s">
        <v>84</v>
      </c>
      <c r="E19" s="364"/>
      <c r="F19" s="400">
        <f>SUM(F20:F27)</f>
        <v>0</v>
      </c>
    </row>
    <row r="20" spans="1:6">
      <c r="A20" s="367"/>
      <c r="B20" s="562"/>
      <c r="C20" s="565"/>
      <c r="D20" s="568"/>
      <c r="E20" s="401" t="s">
        <v>1122</v>
      </c>
      <c r="F20" s="402">
        <v>0</v>
      </c>
    </row>
    <row r="21" spans="1:6">
      <c r="A21" s="367"/>
      <c r="B21" s="562"/>
      <c r="C21" s="565"/>
      <c r="D21" s="379"/>
      <c r="E21" s="403" t="s">
        <v>1123</v>
      </c>
      <c r="F21" s="366">
        <v>0</v>
      </c>
    </row>
    <row r="22" spans="1:6">
      <c r="A22" s="367"/>
      <c r="B22" s="562"/>
      <c r="C22" s="565"/>
      <c r="D22" s="379"/>
      <c r="E22" s="403" t="s">
        <v>1124</v>
      </c>
      <c r="F22" s="366">
        <v>0</v>
      </c>
    </row>
    <row r="23" spans="1:6">
      <c r="A23" s="367"/>
      <c r="B23" s="562"/>
      <c r="C23" s="565"/>
      <c r="D23" s="379"/>
      <c r="E23" s="403" t="s">
        <v>1125</v>
      </c>
      <c r="F23" s="366">
        <v>0</v>
      </c>
    </row>
    <row r="24" spans="1:6">
      <c r="A24" s="367"/>
      <c r="B24" s="562"/>
      <c r="C24" s="565"/>
      <c r="D24" s="379"/>
      <c r="E24" s="403" t="s">
        <v>1126</v>
      </c>
      <c r="F24" s="366">
        <v>0</v>
      </c>
    </row>
    <row r="25" spans="1:6">
      <c r="A25" s="367"/>
      <c r="B25" s="562"/>
      <c r="C25" s="565"/>
      <c r="D25" s="379"/>
      <c r="E25" s="403" t="s">
        <v>1127</v>
      </c>
      <c r="F25" s="366">
        <v>0</v>
      </c>
    </row>
    <row r="26" spans="1:6">
      <c r="A26" s="367"/>
      <c r="B26" s="562"/>
      <c r="C26" s="565"/>
      <c r="D26" s="379"/>
      <c r="E26" s="403" t="s">
        <v>1128</v>
      </c>
      <c r="F26" s="366">
        <v>0</v>
      </c>
    </row>
    <row r="27" spans="1:6" ht="15" thickBot="1">
      <c r="B27" s="571"/>
      <c r="C27" s="569"/>
      <c r="D27" s="570" t="s">
        <v>1129</v>
      </c>
      <c r="E27" s="404" t="s">
        <v>1130</v>
      </c>
      <c r="F27" s="368">
        <v>0</v>
      </c>
    </row>
    <row r="28" spans="1:6">
      <c r="B28" s="374"/>
      <c r="C28" s="374"/>
      <c r="D28" s="374"/>
      <c r="E28" s="374"/>
      <c r="F28" s="374"/>
    </row>
    <row r="29" spans="1:6" ht="15" thickBot="1">
      <c r="B29" s="374"/>
      <c r="C29" s="374"/>
      <c r="D29" s="374"/>
      <c r="E29" s="374"/>
      <c r="F29" s="374"/>
    </row>
    <row r="30" spans="1:6" ht="15" thickBot="1">
      <c r="B30" s="730" t="s">
        <v>0</v>
      </c>
      <c r="C30" s="731"/>
      <c r="D30" s="731"/>
      <c r="E30" s="731"/>
      <c r="F30" s="361">
        <f>SUM(F31:F33)</f>
        <v>0</v>
      </c>
    </row>
    <row r="31" spans="1:6">
      <c r="B31" s="562"/>
      <c r="C31" s="568"/>
      <c r="D31" s="568"/>
      <c r="E31" s="369" t="s">
        <v>1131</v>
      </c>
      <c r="F31" s="363">
        <f>SUM(F8,F9,F14,F15,F16,F17,F20,F21,F22,F23,F24,F25)</f>
        <v>0</v>
      </c>
    </row>
    <row r="32" spans="1:6">
      <c r="B32" s="562"/>
      <c r="C32" s="568"/>
      <c r="D32" s="568"/>
      <c r="E32" s="370" t="s">
        <v>1132</v>
      </c>
      <c r="F32" s="365">
        <f>SUM(F10,F11,F26,F27)</f>
        <v>0</v>
      </c>
    </row>
    <row r="33" spans="2:6" ht="15" thickBot="1">
      <c r="B33" s="571"/>
      <c r="C33" s="572"/>
      <c r="D33" s="572"/>
      <c r="E33" s="371" t="s">
        <v>1133</v>
      </c>
      <c r="F33" s="372">
        <f>SUM(F12,F13)</f>
        <v>0</v>
      </c>
    </row>
  </sheetData>
  <sheetProtection algorithmName="SHA-512" hashValue="B17P//l6r6AV+pZ9OfffiXyjwTVIjDGyoTt9I8ZByJ5FZZI6Tek/wJ+hIKjxGnWeHDnO4xAdHA/kjKTqXfNh8g==" saltValue="1e32I3GYO9Amxc5DqoeJ2w==" spinCount="100000" sheet="1" selectLockedCells="1"/>
  <mergeCells count="2">
    <mergeCell ref="B30:E30"/>
    <mergeCell ref="B2:F2"/>
  </mergeCells>
  <phoneticPr fontId="5"/>
  <conditionalFormatting sqref="F8:F17">
    <cfRule type="containsBlanks" dxfId="19" priority="2">
      <formula>LEN(TRIM(F8))=0</formula>
    </cfRule>
  </conditionalFormatting>
  <conditionalFormatting sqref="F20:F27">
    <cfRule type="containsBlanks" dxfId="18" priority="1">
      <formula>LEN(TRIM(F20))=0</formula>
    </cfRule>
  </conditionalFormatting>
  <dataValidations count="1">
    <dataValidation imeMode="halfAlpha" operator="greaterThanOrEqual" allowBlank="1" showInputMessage="1" sqref="F8:F17 F20:F27"/>
  </dataValidations>
  <pageMargins left="0.70866141732283472" right="0.70866141732283472" top="0.74803149606299213" bottom="0.74803149606299213" header="0.31496062992125984" footer="0.31496062992125984"/>
  <pageSetup paperSize="9" scale="9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48"/>
  <sheetViews>
    <sheetView view="pageBreakPreview" topLeftCell="A4" zoomScaleNormal="100" zoomScaleSheetLayoutView="100" workbookViewId="0">
      <selection activeCell="O7" sqref="O7:R7"/>
    </sheetView>
  </sheetViews>
  <sheetFormatPr defaultColWidth="2.625" defaultRowHeight="16.5" customHeight="1"/>
  <cols>
    <col min="1" max="1" width="2.875" style="385" customWidth="1"/>
    <col min="2" max="3" width="3.125" style="360" customWidth="1"/>
    <col min="4" max="4" width="4" style="360" customWidth="1"/>
    <col min="5" max="8" width="3.125" style="360" customWidth="1"/>
    <col min="9" max="9" width="7.375" style="360" customWidth="1"/>
    <col min="10" max="10" width="6.25" style="360" customWidth="1"/>
    <col min="11" max="11" width="7.375" style="360" customWidth="1"/>
    <col min="12" max="12" width="3.125" style="360" customWidth="1"/>
    <col min="13" max="13" width="5.75" style="360" customWidth="1"/>
    <col min="14" max="14" width="7.375" style="360" customWidth="1"/>
    <col min="15" max="15" width="3.125" style="386" customWidth="1"/>
    <col min="16" max="17" width="3.125" style="399" customWidth="1"/>
    <col min="18" max="18" width="6" style="399" customWidth="1"/>
    <col min="19" max="21" width="2.5" style="385" customWidth="1"/>
    <col min="22" max="22" width="4.375" style="385" customWidth="1"/>
    <col min="23" max="30" width="2.5" style="385" customWidth="1"/>
    <col min="31" max="31" width="3.875" style="385" customWidth="1"/>
    <col min="32" max="33" width="2.5" style="385" customWidth="1"/>
    <col min="34" max="34" width="3.125" style="399" customWidth="1"/>
    <col min="35" max="36" width="3.125" style="385" customWidth="1"/>
    <col min="37" max="37" width="6.75" style="385" customWidth="1"/>
    <col min="38" max="38" width="0.75" style="360" customWidth="1"/>
    <col min="39" max="39" width="6.5" style="360" bestFit="1" customWidth="1"/>
    <col min="40" max="16384" width="2.625" style="17"/>
  </cols>
  <sheetData>
    <row r="1" spans="1:39" s="16" customFormat="1" ht="16.5" customHeight="1">
      <c r="A1" s="373"/>
      <c r="B1" s="374"/>
      <c r="C1" s="374"/>
      <c r="D1" s="374"/>
      <c r="E1" s="374"/>
      <c r="F1" s="374"/>
      <c r="G1" s="374"/>
      <c r="H1" s="374"/>
      <c r="I1" s="374"/>
      <c r="J1" s="374"/>
      <c r="K1" s="374"/>
      <c r="L1" s="374"/>
      <c r="M1" s="374"/>
      <c r="N1" s="374"/>
      <c r="O1" s="375"/>
      <c r="P1" s="387"/>
      <c r="Q1" s="387"/>
      <c r="R1" s="387"/>
      <c r="S1" s="373"/>
      <c r="T1" s="373"/>
      <c r="U1" s="373"/>
      <c r="V1" s="373"/>
      <c r="W1" s="373"/>
      <c r="X1" s="373"/>
      <c r="Y1" s="373"/>
      <c r="Z1" s="373"/>
      <c r="AA1" s="373"/>
      <c r="AB1" s="373"/>
      <c r="AC1" s="373"/>
      <c r="AD1" s="373"/>
      <c r="AE1" s="373"/>
      <c r="AF1" s="373"/>
      <c r="AG1" s="373"/>
      <c r="AH1" s="387"/>
      <c r="AI1" s="373"/>
      <c r="AJ1" s="373"/>
      <c r="AK1" s="373"/>
      <c r="AL1" s="374"/>
      <c r="AM1" s="374"/>
    </row>
    <row r="2" spans="1:39" ht="16.5" customHeight="1">
      <c r="A2" s="373"/>
      <c r="B2" s="760" t="s">
        <v>865</v>
      </c>
      <c r="C2" s="760"/>
      <c r="D2" s="760"/>
      <c r="E2" s="760"/>
      <c r="F2" s="760"/>
      <c r="G2" s="760"/>
      <c r="H2" s="760"/>
      <c r="I2" s="760"/>
      <c r="J2" s="760"/>
      <c r="K2" s="760"/>
      <c r="L2" s="760"/>
      <c r="M2" s="760"/>
      <c r="N2" s="760"/>
      <c r="O2" s="760"/>
      <c r="P2" s="760"/>
      <c r="Q2" s="760"/>
      <c r="R2" s="760"/>
      <c r="S2" s="760"/>
      <c r="T2" s="760"/>
      <c r="U2" s="760"/>
      <c r="V2" s="760"/>
      <c r="W2" s="760"/>
      <c r="X2" s="760"/>
      <c r="Y2" s="760"/>
      <c r="Z2" s="760"/>
      <c r="AA2" s="760"/>
      <c r="AB2" s="760"/>
      <c r="AC2" s="760"/>
      <c r="AD2" s="760"/>
      <c r="AE2" s="760"/>
      <c r="AF2" s="760"/>
      <c r="AG2" s="760"/>
      <c r="AH2" s="760"/>
      <c r="AI2" s="760"/>
      <c r="AJ2" s="760"/>
      <c r="AK2" s="760"/>
    </row>
    <row r="3" spans="1:39" s="16" customFormat="1" ht="16.5" customHeight="1" thickBot="1">
      <c r="A3" s="373"/>
      <c r="B3" s="374"/>
      <c r="C3" s="374"/>
      <c r="D3" s="374"/>
      <c r="E3" s="374"/>
      <c r="F3" s="374"/>
      <c r="G3" s="374"/>
      <c r="H3" s="374"/>
      <c r="I3" s="374"/>
      <c r="J3" s="374"/>
      <c r="K3" s="374"/>
      <c r="L3" s="374"/>
      <c r="M3" s="374"/>
      <c r="N3" s="374"/>
      <c r="O3" s="375"/>
      <c r="P3" s="387"/>
      <c r="Q3" s="387"/>
      <c r="R3" s="387"/>
      <c r="S3" s="373"/>
      <c r="T3" s="373"/>
      <c r="U3" s="373"/>
      <c r="V3" s="373"/>
      <c r="W3" s="373"/>
      <c r="X3" s="373"/>
      <c r="Y3" s="373"/>
      <c r="Z3" s="373"/>
      <c r="AA3" s="373"/>
      <c r="AB3" s="373"/>
      <c r="AC3" s="373"/>
      <c r="AD3" s="373"/>
      <c r="AE3" s="373"/>
      <c r="AF3" s="373"/>
      <c r="AG3" s="373"/>
      <c r="AH3" s="387"/>
      <c r="AI3" s="373"/>
      <c r="AJ3" s="373"/>
      <c r="AK3" s="373"/>
      <c r="AL3" s="374"/>
      <c r="AM3" s="374"/>
    </row>
    <row r="4" spans="1:39" ht="16.5" customHeight="1" thickBot="1">
      <c r="A4" s="373"/>
      <c r="B4" s="838" t="s">
        <v>67</v>
      </c>
      <c r="C4" s="839"/>
      <c r="D4" s="839"/>
      <c r="E4" s="839"/>
      <c r="F4" s="839"/>
      <c r="G4" s="839"/>
      <c r="H4" s="839"/>
      <c r="I4" s="839"/>
      <c r="J4" s="839"/>
      <c r="K4" s="839"/>
      <c r="L4" s="839"/>
      <c r="M4" s="839"/>
      <c r="N4" s="839"/>
      <c r="O4" s="839"/>
      <c r="P4" s="839"/>
      <c r="Q4" s="839"/>
      <c r="R4" s="839"/>
      <c r="S4" s="839"/>
      <c r="T4" s="839"/>
      <c r="U4" s="839"/>
      <c r="V4" s="839"/>
      <c r="W4" s="839"/>
      <c r="X4" s="839"/>
      <c r="Y4" s="839"/>
      <c r="Z4" s="839"/>
      <c r="AA4" s="839"/>
      <c r="AB4" s="839"/>
      <c r="AC4" s="839"/>
      <c r="AD4" s="839"/>
      <c r="AE4" s="839"/>
      <c r="AF4" s="839"/>
      <c r="AG4" s="839"/>
      <c r="AH4" s="839"/>
      <c r="AI4" s="839"/>
      <c r="AJ4" s="839"/>
      <c r="AK4" s="840"/>
    </row>
    <row r="5" spans="1:39" ht="16.5" customHeight="1">
      <c r="A5" s="373"/>
      <c r="B5" s="841" t="s">
        <v>68</v>
      </c>
      <c r="C5" s="842"/>
      <c r="D5" s="842"/>
      <c r="E5" s="842"/>
      <c r="F5" s="842"/>
      <c r="G5" s="842"/>
      <c r="H5" s="842"/>
      <c r="I5" s="842"/>
      <c r="J5" s="842"/>
      <c r="K5" s="842"/>
      <c r="L5" s="842"/>
      <c r="M5" s="842"/>
      <c r="N5" s="842"/>
      <c r="O5" s="842"/>
      <c r="P5" s="842"/>
      <c r="Q5" s="842"/>
      <c r="R5" s="843"/>
      <c r="S5" s="844" t="s">
        <v>69</v>
      </c>
      <c r="T5" s="845"/>
      <c r="U5" s="845"/>
      <c r="V5" s="845"/>
      <c r="W5" s="845"/>
      <c r="X5" s="845"/>
      <c r="Y5" s="845"/>
      <c r="Z5" s="845"/>
      <c r="AA5" s="845"/>
      <c r="AB5" s="845"/>
      <c r="AC5" s="845"/>
      <c r="AD5" s="845"/>
      <c r="AE5" s="845"/>
      <c r="AF5" s="845"/>
      <c r="AG5" s="845"/>
      <c r="AH5" s="845"/>
      <c r="AI5" s="845"/>
      <c r="AJ5" s="845"/>
      <c r="AK5" s="846"/>
    </row>
    <row r="6" spans="1:39" ht="16.5" customHeight="1">
      <c r="A6" s="373"/>
      <c r="B6" s="847" t="s">
        <v>70</v>
      </c>
      <c r="C6" s="848"/>
      <c r="D6" s="848"/>
      <c r="E6" s="848"/>
      <c r="F6" s="848"/>
      <c r="G6" s="848"/>
      <c r="H6" s="848"/>
      <c r="I6" s="848"/>
      <c r="J6" s="848"/>
      <c r="K6" s="848"/>
      <c r="L6" s="848"/>
      <c r="M6" s="848"/>
      <c r="N6" s="849"/>
      <c r="O6" s="850" t="s">
        <v>71</v>
      </c>
      <c r="P6" s="851"/>
      <c r="Q6" s="851"/>
      <c r="R6" s="852"/>
      <c r="S6" s="853" t="s">
        <v>70</v>
      </c>
      <c r="T6" s="854"/>
      <c r="U6" s="854"/>
      <c r="V6" s="854"/>
      <c r="W6" s="854"/>
      <c r="X6" s="854"/>
      <c r="Y6" s="854"/>
      <c r="Z6" s="854"/>
      <c r="AA6" s="854"/>
      <c r="AB6" s="854"/>
      <c r="AC6" s="854"/>
      <c r="AD6" s="854"/>
      <c r="AE6" s="854"/>
      <c r="AF6" s="854"/>
      <c r="AG6" s="855"/>
      <c r="AH6" s="856" t="s">
        <v>71</v>
      </c>
      <c r="AI6" s="857"/>
      <c r="AJ6" s="857"/>
      <c r="AK6" s="858"/>
    </row>
    <row r="7" spans="1:39" ht="16.5" customHeight="1">
      <c r="A7" s="373"/>
      <c r="B7" s="776" t="s">
        <v>72</v>
      </c>
      <c r="C7" s="777"/>
      <c r="D7" s="778"/>
      <c r="E7" s="376" t="s">
        <v>1139</v>
      </c>
      <c r="F7" s="568"/>
      <c r="G7" s="377"/>
      <c r="H7" s="377"/>
      <c r="I7" s="377"/>
      <c r="J7" s="377"/>
      <c r="K7" s="377"/>
      <c r="L7" s="377"/>
      <c r="M7" s="377"/>
      <c r="N7" s="378"/>
      <c r="O7" s="759">
        <v>0</v>
      </c>
      <c r="P7" s="759"/>
      <c r="Q7" s="759"/>
      <c r="R7" s="759"/>
      <c r="S7" s="388" t="s">
        <v>1194</v>
      </c>
      <c r="T7" s="389"/>
      <c r="U7" s="389"/>
      <c r="V7" s="389"/>
      <c r="W7" s="389"/>
      <c r="X7" s="389"/>
      <c r="Y7" s="389"/>
      <c r="Z7" s="389"/>
      <c r="AA7" s="389"/>
      <c r="AB7" s="389"/>
      <c r="AC7" s="389"/>
      <c r="AD7" s="389"/>
      <c r="AE7" s="389"/>
      <c r="AF7" s="389"/>
      <c r="AG7" s="389"/>
      <c r="AH7" s="761">
        <v>0</v>
      </c>
      <c r="AI7" s="761"/>
      <c r="AJ7" s="761"/>
      <c r="AK7" s="762"/>
    </row>
    <row r="8" spans="1:39" ht="16.5" customHeight="1">
      <c r="A8" s="373"/>
      <c r="B8" s="742" t="s">
        <v>1138</v>
      </c>
      <c r="C8" s="751"/>
      <c r="D8" s="752"/>
      <c r="E8" s="500" t="s">
        <v>1140</v>
      </c>
      <c r="F8" s="501"/>
      <c r="G8" s="501"/>
      <c r="H8" s="501"/>
      <c r="I8" s="501"/>
      <c r="J8" s="501"/>
      <c r="K8" s="501"/>
      <c r="L8" s="501"/>
      <c r="M8" s="501"/>
      <c r="N8" s="502"/>
      <c r="O8" s="759">
        <v>0</v>
      </c>
      <c r="P8" s="759"/>
      <c r="Q8" s="759"/>
      <c r="R8" s="759"/>
      <c r="S8" s="779" t="s">
        <v>73</v>
      </c>
      <c r="T8" s="780"/>
      <c r="U8" s="780"/>
      <c r="V8" s="781"/>
      <c r="W8" s="391" t="s">
        <v>1193</v>
      </c>
      <c r="X8" s="390"/>
      <c r="Y8" s="390"/>
      <c r="Z8" s="390"/>
      <c r="AA8" s="390"/>
      <c r="AB8" s="390"/>
      <c r="AC8" s="390"/>
      <c r="AD8" s="390"/>
      <c r="AE8" s="390"/>
      <c r="AF8" s="390"/>
      <c r="AG8" s="392"/>
      <c r="AH8" s="761">
        <v>0</v>
      </c>
      <c r="AI8" s="761"/>
      <c r="AJ8" s="761"/>
      <c r="AK8" s="762"/>
    </row>
    <row r="9" spans="1:39" ht="16.5" customHeight="1">
      <c r="A9" s="373"/>
      <c r="B9" s="753"/>
      <c r="C9" s="754"/>
      <c r="D9" s="755"/>
      <c r="E9" s="500" t="s">
        <v>1141</v>
      </c>
      <c r="F9" s="501"/>
      <c r="G9" s="501"/>
      <c r="H9" s="501"/>
      <c r="I9" s="501"/>
      <c r="J9" s="501"/>
      <c r="K9" s="501"/>
      <c r="L9" s="501"/>
      <c r="M9" s="501"/>
      <c r="N9" s="502"/>
      <c r="O9" s="759">
        <v>0</v>
      </c>
      <c r="P9" s="759"/>
      <c r="Q9" s="759"/>
      <c r="R9" s="759"/>
      <c r="S9" s="782"/>
      <c r="T9" s="783"/>
      <c r="U9" s="783"/>
      <c r="V9" s="784"/>
      <c r="W9" s="388" t="s">
        <v>1192</v>
      </c>
      <c r="X9" s="389"/>
      <c r="Y9" s="389"/>
      <c r="Z9" s="389"/>
      <c r="AA9" s="389"/>
      <c r="AB9" s="389"/>
      <c r="AC9" s="389"/>
      <c r="AD9" s="389"/>
      <c r="AE9" s="389"/>
      <c r="AF9" s="389"/>
      <c r="AG9" s="394"/>
      <c r="AH9" s="761">
        <v>0</v>
      </c>
      <c r="AI9" s="761"/>
      <c r="AJ9" s="761"/>
      <c r="AK9" s="762"/>
    </row>
    <row r="10" spans="1:39" ht="16.5" customHeight="1">
      <c r="A10" s="373"/>
      <c r="B10" s="756"/>
      <c r="C10" s="757"/>
      <c r="D10" s="758"/>
      <c r="E10" s="379" t="s">
        <v>1142</v>
      </c>
      <c r="F10" s="568"/>
      <c r="G10" s="568"/>
      <c r="H10" s="568"/>
      <c r="I10" s="568"/>
      <c r="J10" s="568"/>
      <c r="K10" s="568"/>
      <c r="L10" s="568"/>
      <c r="M10" s="568"/>
      <c r="N10" s="568"/>
      <c r="O10" s="763">
        <f>SUM(O8:O9)</f>
        <v>0</v>
      </c>
      <c r="P10" s="763"/>
      <c r="Q10" s="763"/>
      <c r="R10" s="763"/>
      <c r="S10" s="782"/>
      <c r="T10" s="783"/>
      <c r="U10" s="783"/>
      <c r="V10" s="784"/>
      <c r="W10" s="393" t="s">
        <v>1191</v>
      </c>
      <c r="X10" s="573"/>
      <c r="Y10" s="573"/>
      <c r="Z10" s="573"/>
      <c r="AA10" s="573"/>
      <c r="AB10" s="573"/>
      <c r="AC10" s="573"/>
      <c r="AD10" s="573"/>
      <c r="AE10" s="573"/>
      <c r="AF10" s="573"/>
      <c r="AG10" s="395"/>
      <c r="AH10" s="761">
        <v>0</v>
      </c>
      <c r="AI10" s="761"/>
      <c r="AJ10" s="761"/>
      <c r="AK10" s="762"/>
    </row>
    <row r="11" spans="1:39" ht="16.5" customHeight="1">
      <c r="A11" s="373"/>
      <c r="B11" s="742" t="s">
        <v>1137</v>
      </c>
      <c r="C11" s="751"/>
      <c r="D11" s="752"/>
      <c r="E11" s="500" t="s">
        <v>1143</v>
      </c>
      <c r="F11" s="501"/>
      <c r="G11" s="501"/>
      <c r="H11" s="501"/>
      <c r="I11" s="501"/>
      <c r="J11" s="501"/>
      <c r="K11" s="501"/>
      <c r="L11" s="501"/>
      <c r="M11" s="501"/>
      <c r="N11" s="502"/>
      <c r="O11" s="859">
        <v>0</v>
      </c>
      <c r="P11" s="859"/>
      <c r="Q11" s="859"/>
      <c r="R11" s="859"/>
      <c r="S11" s="782"/>
      <c r="T11" s="783"/>
      <c r="U11" s="783"/>
      <c r="V11" s="784"/>
      <c r="W11" s="860" t="s">
        <v>1190</v>
      </c>
      <c r="X11" s="861"/>
      <c r="Y11" s="861"/>
      <c r="Z11" s="861"/>
      <c r="AA11" s="861"/>
      <c r="AB11" s="861"/>
      <c r="AC11" s="861"/>
      <c r="AD11" s="861"/>
      <c r="AE11" s="861"/>
      <c r="AF11" s="861"/>
      <c r="AG11" s="862"/>
      <c r="AH11" s="761">
        <v>0</v>
      </c>
      <c r="AI11" s="761"/>
      <c r="AJ11" s="761"/>
      <c r="AK11" s="762"/>
    </row>
    <row r="12" spans="1:39" ht="16.5" customHeight="1">
      <c r="A12" s="373"/>
      <c r="B12" s="753"/>
      <c r="C12" s="754"/>
      <c r="D12" s="755"/>
      <c r="E12" s="379" t="s">
        <v>1144</v>
      </c>
      <c r="F12" s="568"/>
      <c r="G12" s="568"/>
      <c r="H12" s="568"/>
      <c r="I12" s="568"/>
      <c r="J12" s="568"/>
      <c r="K12" s="568"/>
      <c r="L12" s="568"/>
      <c r="M12" s="568"/>
      <c r="N12" s="568"/>
      <c r="O12" s="859">
        <v>0</v>
      </c>
      <c r="P12" s="859"/>
      <c r="Q12" s="859"/>
      <c r="R12" s="859"/>
      <c r="S12" s="782"/>
      <c r="T12" s="783"/>
      <c r="U12" s="783"/>
      <c r="V12" s="784"/>
      <c r="W12" s="393" t="s">
        <v>1189</v>
      </c>
      <c r="X12" s="573"/>
      <c r="Y12" s="573"/>
      <c r="Z12" s="573"/>
      <c r="AA12" s="573"/>
      <c r="AB12" s="573"/>
      <c r="AC12" s="573"/>
      <c r="AD12" s="573"/>
      <c r="AE12" s="573"/>
      <c r="AF12" s="573"/>
      <c r="AG12" s="395"/>
      <c r="AH12" s="761">
        <v>0</v>
      </c>
      <c r="AI12" s="761"/>
      <c r="AJ12" s="761"/>
      <c r="AK12" s="762"/>
    </row>
    <row r="13" spans="1:39" ht="16.5" customHeight="1">
      <c r="A13" s="373"/>
      <c r="B13" s="756"/>
      <c r="C13" s="757"/>
      <c r="D13" s="758"/>
      <c r="E13" s="500" t="s">
        <v>1145</v>
      </c>
      <c r="F13" s="501"/>
      <c r="G13" s="501"/>
      <c r="H13" s="501"/>
      <c r="I13" s="501"/>
      <c r="J13" s="501"/>
      <c r="K13" s="501"/>
      <c r="L13" s="501"/>
      <c r="M13" s="501"/>
      <c r="N13" s="502"/>
      <c r="O13" s="763">
        <f>SUM(O11:O12)</f>
        <v>0</v>
      </c>
      <c r="P13" s="763"/>
      <c r="Q13" s="763"/>
      <c r="R13" s="763"/>
      <c r="S13" s="782"/>
      <c r="T13" s="783"/>
      <c r="U13" s="783"/>
      <c r="V13" s="784"/>
      <c r="W13" s="388" t="s">
        <v>1188</v>
      </c>
      <c r="X13" s="389"/>
      <c r="Y13" s="389"/>
      <c r="Z13" s="389"/>
      <c r="AA13" s="389"/>
      <c r="AB13" s="389"/>
      <c r="AC13" s="389"/>
      <c r="AD13" s="389"/>
      <c r="AE13" s="389"/>
      <c r="AF13" s="389"/>
      <c r="AG13" s="394"/>
      <c r="AH13" s="761">
        <v>0</v>
      </c>
      <c r="AI13" s="761"/>
      <c r="AJ13" s="761"/>
      <c r="AK13" s="762"/>
    </row>
    <row r="14" spans="1:39" ht="16.5" customHeight="1">
      <c r="A14" s="373"/>
      <c r="B14" s="742" t="s">
        <v>1136</v>
      </c>
      <c r="C14" s="743"/>
      <c r="D14" s="744"/>
      <c r="E14" s="379" t="s">
        <v>1146</v>
      </c>
      <c r="F14" s="568"/>
      <c r="G14" s="568"/>
      <c r="H14" s="568"/>
      <c r="I14" s="568"/>
      <c r="J14" s="568"/>
      <c r="K14" s="568"/>
      <c r="L14" s="568"/>
      <c r="M14" s="568"/>
      <c r="N14" s="381"/>
      <c r="O14" s="759">
        <v>0</v>
      </c>
      <c r="P14" s="759"/>
      <c r="Q14" s="759"/>
      <c r="R14" s="759"/>
      <c r="S14" s="782"/>
      <c r="T14" s="783"/>
      <c r="U14" s="783"/>
      <c r="V14" s="784"/>
      <c r="W14" s="393" t="s">
        <v>1187</v>
      </c>
      <c r="X14" s="573"/>
      <c r="Y14" s="573"/>
      <c r="Z14" s="573"/>
      <c r="AA14" s="573"/>
      <c r="AB14" s="573"/>
      <c r="AC14" s="573"/>
      <c r="AD14" s="573"/>
      <c r="AE14" s="573"/>
      <c r="AF14" s="573"/>
      <c r="AG14" s="395"/>
      <c r="AH14" s="761">
        <v>0</v>
      </c>
      <c r="AI14" s="761"/>
      <c r="AJ14" s="761"/>
      <c r="AK14" s="762"/>
    </row>
    <row r="15" spans="1:39" ht="16.5" customHeight="1">
      <c r="A15" s="373"/>
      <c r="B15" s="745"/>
      <c r="C15" s="746"/>
      <c r="D15" s="747"/>
      <c r="E15" s="500" t="s">
        <v>1147</v>
      </c>
      <c r="F15" s="501"/>
      <c r="G15" s="501"/>
      <c r="H15" s="501"/>
      <c r="I15" s="501"/>
      <c r="J15" s="501"/>
      <c r="K15" s="501"/>
      <c r="L15" s="501"/>
      <c r="M15" s="501"/>
      <c r="N15" s="502"/>
      <c r="O15" s="759">
        <v>0</v>
      </c>
      <c r="P15" s="759"/>
      <c r="Q15" s="759"/>
      <c r="R15" s="759"/>
      <c r="S15" s="782"/>
      <c r="T15" s="783"/>
      <c r="U15" s="783"/>
      <c r="V15" s="784"/>
      <c r="W15" s="388" t="s">
        <v>1141</v>
      </c>
      <c r="X15" s="389"/>
      <c r="Y15" s="389"/>
      <c r="Z15" s="389"/>
      <c r="AA15" s="389"/>
      <c r="AB15" s="389"/>
      <c r="AC15" s="389"/>
      <c r="AD15" s="389"/>
      <c r="AE15" s="389"/>
      <c r="AF15" s="389"/>
      <c r="AG15" s="394"/>
      <c r="AH15" s="761">
        <v>0</v>
      </c>
      <c r="AI15" s="761"/>
      <c r="AJ15" s="761"/>
      <c r="AK15" s="762"/>
    </row>
    <row r="16" spans="1:39" ht="16.5" customHeight="1">
      <c r="A16" s="373"/>
      <c r="B16" s="745"/>
      <c r="C16" s="746"/>
      <c r="D16" s="747"/>
      <c r="E16" s="863" t="s">
        <v>1148</v>
      </c>
      <c r="F16" s="864"/>
      <c r="G16" s="864"/>
      <c r="H16" s="864"/>
      <c r="I16" s="864"/>
      <c r="J16" s="864"/>
      <c r="K16" s="864"/>
      <c r="L16" s="864"/>
      <c r="M16" s="864"/>
      <c r="N16" s="865"/>
      <c r="O16" s="759">
        <v>0</v>
      </c>
      <c r="P16" s="759"/>
      <c r="Q16" s="759"/>
      <c r="R16" s="759"/>
      <c r="S16" s="785"/>
      <c r="T16" s="786"/>
      <c r="U16" s="786"/>
      <c r="V16" s="787"/>
      <c r="W16" s="396" t="s">
        <v>1145</v>
      </c>
      <c r="X16" s="397"/>
      <c r="Y16" s="397"/>
      <c r="Z16" s="397"/>
      <c r="AA16" s="397"/>
      <c r="AB16" s="397"/>
      <c r="AC16" s="397"/>
      <c r="AD16" s="397"/>
      <c r="AE16" s="397"/>
      <c r="AF16" s="397"/>
      <c r="AG16" s="398"/>
      <c r="AH16" s="866">
        <f>SUM(AH8:AH15)</f>
        <v>0</v>
      </c>
      <c r="AI16" s="866"/>
      <c r="AJ16" s="866"/>
      <c r="AK16" s="867"/>
    </row>
    <row r="17" spans="1:57" ht="16.5" customHeight="1">
      <c r="A17" s="373"/>
      <c r="B17" s="745"/>
      <c r="C17" s="746"/>
      <c r="D17" s="747"/>
      <c r="E17" s="863" t="s">
        <v>1149</v>
      </c>
      <c r="F17" s="864"/>
      <c r="G17" s="864"/>
      <c r="H17" s="864"/>
      <c r="I17" s="864"/>
      <c r="J17" s="864"/>
      <c r="K17" s="864"/>
      <c r="L17" s="864"/>
      <c r="M17" s="864"/>
      <c r="N17" s="865"/>
      <c r="O17" s="759">
        <v>0</v>
      </c>
      <c r="P17" s="759"/>
      <c r="Q17" s="759"/>
      <c r="R17" s="759"/>
      <c r="S17" s="788" t="s">
        <v>640</v>
      </c>
      <c r="T17" s="789"/>
      <c r="U17" s="789"/>
      <c r="V17" s="790"/>
      <c r="W17" s="873" t="s">
        <v>1052</v>
      </c>
      <c r="X17" s="874"/>
      <c r="Y17" s="874"/>
      <c r="Z17" s="874"/>
      <c r="AA17" s="874"/>
      <c r="AB17" s="874"/>
      <c r="AC17" s="874"/>
      <c r="AD17" s="874"/>
      <c r="AE17" s="874"/>
      <c r="AF17" s="874"/>
      <c r="AG17" s="677"/>
      <c r="AH17" s="761">
        <v>0</v>
      </c>
      <c r="AI17" s="761"/>
      <c r="AJ17" s="761"/>
      <c r="AK17" s="762"/>
    </row>
    <row r="18" spans="1:57" ht="16.5" customHeight="1">
      <c r="A18" s="373"/>
      <c r="B18" s="745"/>
      <c r="C18" s="746"/>
      <c r="D18" s="747"/>
      <c r="E18" s="379" t="s">
        <v>1150</v>
      </c>
      <c r="F18" s="568"/>
      <c r="G18" s="568"/>
      <c r="H18" s="568"/>
      <c r="I18" s="568"/>
      <c r="J18" s="568"/>
      <c r="K18" s="568"/>
      <c r="L18" s="568"/>
      <c r="M18" s="568"/>
      <c r="N18" s="381"/>
      <c r="O18" s="759">
        <v>0</v>
      </c>
      <c r="P18" s="759"/>
      <c r="Q18" s="759"/>
      <c r="R18" s="759"/>
      <c r="S18" s="791"/>
      <c r="T18" s="792"/>
      <c r="U18" s="792"/>
      <c r="V18" s="793"/>
      <c r="W18" s="873" t="s">
        <v>1053</v>
      </c>
      <c r="X18" s="874"/>
      <c r="Y18" s="874"/>
      <c r="Z18" s="874"/>
      <c r="AA18" s="874"/>
      <c r="AB18" s="874"/>
      <c r="AC18" s="874"/>
      <c r="AD18" s="874"/>
      <c r="AE18" s="874"/>
      <c r="AF18" s="874"/>
      <c r="AG18" s="677"/>
      <c r="AH18" s="761">
        <v>0</v>
      </c>
      <c r="AI18" s="761"/>
      <c r="AJ18" s="761"/>
      <c r="AK18" s="762"/>
    </row>
    <row r="19" spans="1:57" ht="16.5" customHeight="1">
      <c r="A19" s="373"/>
      <c r="B19" s="745"/>
      <c r="C19" s="746"/>
      <c r="D19" s="747"/>
      <c r="E19" s="500" t="s">
        <v>1141</v>
      </c>
      <c r="F19" s="501"/>
      <c r="G19" s="501"/>
      <c r="H19" s="501"/>
      <c r="I19" s="501"/>
      <c r="J19" s="501"/>
      <c r="K19" s="501"/>
      <c r="L19" s="501"/>
      <c r="M19" s="501"/>
      <c r="N19" s="502"/>
      <c r="O19" s="759">
        <v>0</v>
      </c>
      <c r="P19" s="759"/>
      <c r="Q19" s="759"/>
      <c r="R19" s="759"/>
      <c r="S19" s="791"/>
      <c r="T19" s="792"/>
      <c r="U19" s="792"/>
      <c r="V19" s="793"/>
      <c r="W19" s="881" t="s">
        <v>618</v>
      </c>
      <c r="X19" s="767" t="s">
        <v>1054</v>
      </c>
      <c r="Y19" s="768"/>
      <c r="Z19" s="768"/>
      <c r="AA19" s="768"/>
      <c r="AB19" s="768"/>
      <c r="AC19" s="768"/>
      <c r="AD19" s="768"/>
      <c r="AE19" s="768"/>
      <c r="AF19" s="768"/>
      <c r="AG19" s="769"/>
      <c r="AH19" s="761">
        <v>0</v>
      </c>
      <c r="AI19" s="761"/>
      <c r="AJ19" s="761"/>
      <c r="AK19" s="762"/>
    </row>
    <row r="20" spans="1:57" ht="16.5" customHeight="1">
      <c r="A20" s="373"/>
      <c r="B20" s="748"/>
      <c r="C20" s="749"/>
      <c r="D20" s="750"/>
      <c r="E20" s="379" t="s">
        <v>1145</v>
      </c>
      <c r="F20" s="568"/>
      <c r="G20" s="568"/>
      <c r="H20" s="568"/>
      <c r="I20" s="568"/>
      <c r="J20" s="568"/>
      <c r="K20" s="568"/>
      <c r="L20" s="568"/>
      <c r="M20" s="568"/>
      <c r="N20" s="381"/>
      <c r="O20" s="763">
        <f>SUM(O14:O19)</f>
        <v>0</v>
      </c>
      <c r="P20" s="763"/>
      <c r="Q20" s="763"/>
      <c r="R20" s="763"/>
      <c r="S20" s="791"/>
      <c r="T20" s="792"/>
      <c r="U20" s="792"/>
      <c r="V20" s="793"/>
      <c r="W20" s="881"/>
      <c r="X20" s="767" t="s">
        <v>1055</v>
      </c>
      <c r="Y20" s="768"/>
      <c r="Z20" s="768"/>
      <c r="AA20" s="768"/>
      <c r="AB20" s="768"/>
      <c r="AC20" s="768"/>
      <c r="AD20" s="768"/>
      <c r="AE20" s="768"/>
      <c r="AF20" s="768"/>
      <c r="AG20" s="769"/>
      <c r="AH20" s="761">
        <v>0</v>
      </c>
      <c r="AI20" s="761"/>
      <c r="AJ20" s="761"/>
      <c r="AK20" s="762"/>
    </row>
    <row r="21" spans="1:57" ht="16.5" customHeight="1">
      <c r="A21" s="373"/>
      <c r="B21" s="733" t="s">
        <v>1135</v>
      </c>
      <c r="C21" s="734"/>
      <c r="D21" s="735"/>
      <c r="E21" s="500" t="s">
        <v>1151</v>
      </c>
      <c r="F21" s="501"/>
      <c r="G21" s="501"/>
      <c r="H21" s="501"/>
      <c r="I21" s="501"/>
      <c r="J21" s="501"/>
      <c r="K21" s="501"/>
      <c r="L21" s="501"/>
      <c r="M21" s="501"/>
      <c r="N21" s="502"/>
      <c r="O21" s="759">
        <v>0</v>
      </c>
      <c r="P21" s="759"/>
      <c r="Q21" s="759"/>
      <c r="R21" s="759"/>
      <c r="S21" s="791"/>
      <c r="T21" s="792"/>
      <c r="U21" s="792"/>
      <c r="V21" s="793"/>
      <c r="W21" s="881"/>
      <c r="X21" s="767" t="s">
        <v>1056</v>
      </c>
      <c r="Y21" s="768"/>
      <c r="Z21" s="768"/>
      <c r="AA21" s="768"/>
      <c r="AB21" s="768"/>
      <c r="AC21" s="768"/>
      <c r="AD21" s="768"/>
      <c r="AE21" s="768"/>
      <c r="AF21" s="768"/>
      <c r="AG21" s="769"/>
      <c r="AH21" s="770">
        <v>0</v>
      </c>
      <c r="AI21" s="771"/>
      <c r="AJ21" s="771"/>
      <c r="AK21" s="772"/>
      <c r="AL21" s="384"/>
    </row>
    <row r="22" spans="1:57" ht="16.5" customHeight="1">
      <c r="A22" s="373"/>
      <c r="B22" s="736"/>
      <c r="C22" s="737"/>
      <c r="D22" s="738"/>
      <c r="E22" s="379" t="s">
        <v>1152</v>
      </c>
      <c r="F22" s="568"/>
      <c r="G22" s="568"/>
      <c r="H22" s="568"/>
      <c r="I22" s="568"/>
      <c r="J22" s="568"/>
      <c r="K22" s="568"/>
      <c r="L22" s="568"/>
      <c r="M22" s="568"/>
      <c r="N22" s="381"/>
      <c r="O22" s="759">
        <v>0</v>
      </c>
      <c r="P22" s="759"/>
      <c r="Q22" s="759"/>
      <c r="R22" s="759"/>
      <c r="S22" s="791"/>
      <c r="T22" s="792"/>
      <c r="U22" s="792"/>
      <c r="V22" s="793"/>
      <c r="W22" s="881"/>
      <c r="X22" s="767" t="s">
        <v>1057</v>
      </c>
      <c r="Y22" s="768"/>
      <c r="Z22" s="768"/>
      <c r="AA22" s="768"/>
      <c r="AB22" s="768"/>
      <c r="AC22" s="768"/>
      <c r="AD22" s="768"/>
      <c r="AE22" s="768"/>
      <c r="AF22" s="768"/>
      <c r="AG22" s="769"/>
      <c r="AH22" s="770">
        <v>0</v>
      </c>
      <c r="AI22" s="771"/>
      <c r="AJ22" s="771"/>
      <c r="AK22" s="772"/>
    </row>
    <row r="23" spans="1:57" ht="16.5" customHeight="1">
      <c r="A23" s="373"/>
      <c r="B23" s="739"/>
      <c r="C23" s="740"/>
      <c r="D23" s="741"/>
      <c r="E23" s="500" t="s">
        <v>1145</v>
      </c>
      <c r="F23" s="501"/>
      <c r="G23" s="501"/>
      <c r="H23" s="501"/>
      <c r="I23" s="501"/>
      <c r="J23" s="501"/>
      <c r="K23" s="501"/>
      <c r="L23" s="501"/>
      <c r="M23" s="501"/>
      <c r="N23" s="502"/>
      <c r="O23" s="763">
        <f>SUM(O21:O22)</f>
        <v>0</v>
      </c>
      <c r="P23" s="763"/>
      <c r="Q23" s="763"/>
      <c r="R23" s="763"/>
      <c r="S23" s="791"/>
      <c r="T23" s="792"/>
      <c r="U23" s="792"/>
      <c r="V23" s="793"/>
      <c r="W23" s="881"/>
      <c r="X23" s="767" t="s">
        <v>1058</v>
      </c>
      <c r="Y23" s="768"/>
      <c r="Z23" s="768"/>
      <c r="AA23" s="768"/>
      <c r="AB23" s="768"/>
      <c r="AC23" s="768"/>
      <c r="AD23" s="768"/>
      <c r="AE23" s="768"/>
      <c r="AF23" s="768"/>
      <c r="AG23" s="769"/>
      <c r="AH23" s="770">
        <v>0</v>
      </c>
      <c r="AI23" s="771"/>
      <c r="AJ23" s="771"/>
      <c r="AK23" s="772"/>
    </row>
    <row r="24" spans="1:57" ht="16.5" customHeight="1">
      <c r="A24" s="373"/>
      <c r="B24" s="733" t="s">
        <v>1134</v>
      </c>
      <c r="C24" s="734"/>
      <c r="D24" s="735"/>
      <c r="E24" s="379" t="s">
        <v>1153</v>
      </c>
      <c r="F24" s="568"/>
      <c r="G24" s="568"/>
      <c r="H24" s="568"/>
      <c r="I24" s="568"/>
      <c r="J24" s="568"/>
      <c r="K24" s="568"/>
      <c r="L24" s="568"/>
      <c r="M24" s="568"/>
      <c r="N24" s="381"/>
      <c r="O24" s="759">
        <v>0</v>
      </c>
      <c r="P24" s="759"/>
      <c r="Q24" s="759"/>
      <c r="R24" s="759"/>
      <c r="S24" s="791"/>
      <c r="T24" s="792"/>
      <c r="U24" s="792"/>
      <c r="V24" s="793"/>
      <c r="W24" s="882"/>
      <c r="X24" s="773"/>
      <c r="Y24" s="774"/>
      <c r="Z24" s="774"/>
      <c r="AA24" s="774"/>
      <c r="AB24" s="774"/>
      <c r="AC24" s="774"/>
      <c r="AD24" s="774"/>
      <c r="AE24" s="774"/>
      <c r="AF24" s="774"/>
      <c r="AG24" s="775"/>
      <c r="AH24" s="883"/>
      <c r="AI24" s="884"/>
      <c r="AJ24" s="884"/>
      <c r="AK24" s="885"/>
    </row>
    <row r="25" spans="1:57" ht="16.5" customHeight="1">
      <c r="A25" s="373"/>
      <c r="B25" s="736"/>
      <c r="C25" s="737"/>
      <c r="D25" s="738"/>
      <c r="E25" s="500" t="s">
        <v>1154</v>
      </c>
      <c r="F25" s="501"/>
      <c r="G25" s="501"/>
      <c r="H25" s="501"/>
      <c r="I25" s="501"/>
      <c r="J25" s="501"/>
      <c r="K25" s="501"/>
      <c r="L25" s="501"/>
      <c r="M25" s="501"/>
      <c r="N25" s="502"/>
      <c r="O25" s="759">
        <v>0</v>
      </c>
      <c r="P25" s="759"/>
      <c r="Q25" s="759"/>
      <c r="R25" s="759"/>
      <c r="S25" s="791"/>
      <c r="T25" s="792"/>
      <c r="U25" s="792"/>
      <c r="V25" s="793"/>
      <c r="W25" s="875" t="s">
        <v>1182</v>
      </c>
      <c r="X25" s="874"/>
      <c r="Y25" s="874"/>
      <c r="Z25" s="874"/>
      <c r="AA25" s="874"/>
      <c r="AB25" s="874"/>
      <c r="AC25" s="874"/>
      <c r="AD25" s="874"/>
      <c r="AE25" s="874"/>
      <c r="AF25" s="874"/>
      <c r="AG25" s="677"/>
      <c r="AH25" s="761">
        <v>0</v>
      </c>
      <c r="AI25" s="761"/>
      <c r="AJ25" s="761"/>
      <c r="AK25" s="762"/>
    </row>
    <row r="26" spans="1:57" ht="16.5" customHeight="1">
      <c r="A26" s="373"/>
      <c r="B26" s="736"/>
      <c r="C26" s="737"/>
      <c r="D26" s="738"/>
      <c r="E26" s="863" t="s">
        <v>1155</v>
      </c>
      <c r="F26" s="864"/>
      <c r="G26" s="864"/>
      <c r="H26" s="864"/>
      <c r="I26" s="864"/>
      <c r="J26" s="864"/>
      <c r="K26" s="864"/>
      <c r="L26" s="864"/>
      <c r="M26" s="864"/>
      <c r="N26" s="865"/>
      <c r="O26" s="759">
        <v>0</v>
      </c>
      <c r="P26" s="759"/>
      <c r="Q26" s="759"/>
      <c r="R26" s="759"/>
      <c r="S26" s="791"/>
      <c r="T26" s="792"/>
      <c r="U26" s="792"/>
      <c r="V26" s="793"/>
      <c r="W26" s="868" t="s">
        <v>618</v>
      </c>
      <c r="X26" s="767" t="s">
        <v>1060</v>
      </c>
      <c r="Y26" s="768"/>
      <c r="Z26" s="768"/>
      <c r="AA26" s="768"/>
      <c r="AB26" s="768"/>
      <c r="AC26" s="768"/>
      <c r="AD26" s="768"/>
      <c r="AE26" s="768"/>
      <c r="AF26" s="768"/>
      <c r="AG26" s="769"/>
      <c r="AH26" s="770">
        <v>0</v>
      </c>
      <c r="AI26" s="771"/>
      <c r="AJ26" s="771"/>
      <c r="AK26" s="772"/>
    </row>
    <row r="27" spans="1:57" ht="16.5" customHeight="1">
      <c r="A27" s="373"/>
      <c r="B27" s="736"/>
      <c r="C27" s="737"/>
      <c r="D27" s="738"/>
      <c r="E27" s="863" t="s">
        <v>1156</v>
      </c>
      <c r="F27" s="864"/>
      <c r="G27" s="864"/>
      <c r="H27" s="864"/>
      <c r="I27" s="864"/>
      <c r="J27" s="864"/>
      <c r="K27" s="864"/>
      <c r="L27" s="864"/>
      <c r="M27" s="864"/>
      <c r="N27" s="865"/>
      <c r="O27" s="759">
        <v>0</v>
      </c>
      <c r="P27" s="759"/>
      <c r="Q27" s="759"/>
      <c r="R27" s="759"/>
      <c r="S27" s="791"/>
      <c r="T27" s="792"/>
      <c r="U27" s="792"/>
      <c r="V27" s="793"/>
      <c r="W27" s="868"/>
      <c r="X27" s="767" t="s">
        <v>1183</v>
      </c>
      <c r="Y27" s="768"/>
      <c r="Z27" s="768"/>
      <c r="AA27" s="768"/>
      <c r="AB27" s="768"/>
      <c r="AC27" s="768"/>
      <c r="AD27" s="768"/>
      <c r="AE27" s="768"/>
      <c r="AF27" s="768"/>
      <c r="AG27" s="769"/>
      <c r="AH27" s="770">
        <v>0</v>
      </c>
      <c r="AI27" s="771"/>
      <c r="AJ27" s="771"/>
      <c r="AK27" s="772"/>
    </row>
    <row r="28" spans="1:57" ht="16.5" customHeight="1">
      <c r="A28" s="373"/>
      <c r="B28" s="736"/>
      <c r="C28" s="737"/>
      <c r="D28" s="738"/>
      <c r="E28" s="379"/>
      <c r="F28" s="568"/>
      <c r="G28" s="568"/>
      <c r="H28" s="568"/>
      <c r="I28" s="568"/>
      <c r="J28" s="568"/>
      <c r="K28" s="568"/>
      <c r="L28" s="568"/>
      <c r="M28" s="568"/>
      <c r="N28" s="381"/>
      <c r="O28" s="763"/>
      <c r="P28" s="763"/>
      <c r="Q28" s="763"/>
      <c r="R28" s="763"/>
      <c r="S28" s="791"/>
      <c r="T28" s="792"/>
      <c r="U28" s="792"/>
      <c r="V28" s="793"/>
      <c r="W28" s="868"/>
      <c r="X28" s="767" t="s">
        <v>1062</v>
      </c>
      <c r="Y28" s="768"/>
      <c r="Z28" s="768"/>
      <c r="AA28" s="768"/>
      <c r="AB28" s="768"/>
      <c r="AC28" s="768"/>
      <c r="AD28" s="768"/>
      <c r="AE28" s="768"/>
      <c r="AF28" s="768"/>
      <c r="AG28" s="769"/>
      <c r="AH28" s="770">
        <v>0</v>
      </c>
      <c r="AI28" s="771"/>
      <c r="AJ28" s="771"/>
      <c r="AK28" s="772"/>
      <c r="BE28" s="18"/>
    </row>
    <row r="29" spans="1:57" ht="16.5" customHeight="1">
      <c r="A29" s="373"/>
      <c r="B29" s="736"/>
      <c r="C29" s="737"/>
      <c r="D29" s="738"/>
      <c r="E29" s="500" t="s">
        <v>1157</v>
      </c>
      <c r="F29" s="501"/>
      <c r="G29" s="501"/>
      <c r="H29" s="501"/>
      <c r="I29" s="501"/>
      <c r="J29" s="501"/>
      <c r="K29" s="501"/>
      <c r="L29" s="501"/>
      <c r="M29" s="501"/>
      <c r="N29" s="502"/>
      <c r="O29" s="859">
        <v>0</v>
      </c>
      <c r="P29" s="859"/>
      <c r="Q29" s="859"/>
      <c r="R29" s="859"/>
      <c r="S29" s="791"/>
      <c r="T29" s="792"/>
      <c r="U29" s="792"/>
      <c r="V29" s="793"/>
      <c r="W29" s="868"/>
      <c r="X29" s="767" t="s">
        <v>1184</v>
      </c>
      <c r="Y29" s="768"/>
      <c r="Z29" s="768"/>
      <c r="AA29" s="768"/>
      <c r="AB29" s="768"/>
      <c r="AC29" s="768"/>
      <c r="AD29" s="768"/>
      <c r="AE29" s="768"/>
      <c r="AF29" s="768"/>
      <c r="AG29" s="769"/>
      <c r="AH29" s="770">
        <v>0</v>
      </c>
      <c r="AI29" s="771"/>
      <c r="AJ29" s="771"/>
      <c r="AK29" s="772"/>
    </row>
    <row r="30" spans="1:57" ht="16.5" customHeight="1">
      <c r="A30" s="373"/>
      <c r="B30" s="739"/>
      <c r="C30" s="740"/>
      <c r="D30" s="741"/>
      <c r="E30" s="382" t="s">
        <v>1158</v>
      </c>
      <c r="F30" s="568"/>
      <c r="G30" s="380"/>
      <c r="H30" s="380"/>
      <c r="I30" s="380"/>
      <c r="J30" s="380"/>
      <c r="K30" s="380"/>
      <c r="L30" s="380"/>
      <c r="M30" s="380"/>
      <c r="N30" s="383"/>
      <c r="O30" s="763">
        <f>SUM(O24:O29)</f>
        <v>0</v>
      </c>
      <c r="P30" s="763"/>
      <c r="Q30" s="763"/>
      <c r="R30" s="763"/>
      <c r="S30" s="791"/>
      <c r="T30" s="792"/>
      <c r="U30" s="792"/>
      <c r="V30" s="793"/>
      <c r="W30" s="868"/>
      <c r="X30" s="767" t="s">
        <v>1185</v>
      </c>
      <c r="Y30" s="768"/>
      <c r="Z30" s="768"/>
      <c r="AA30" s="768"/>
      <c r="AB30" s="768"/>
      <c r="AC30" s="768"/>
      <c r="AD30" s="768"/>
      <c r="AE30" s="768"/>
      <c r="AF30" s="768"/>
      <c r="AG30" s="769"/>
      <c r="AH30" s="770">
        <v>0</v>
      </c>
      <c r="AI30" s="771"/>
      <c r="AJ30" s="771"/>
      <c r="AK30" s="772"/>
    </row>
    <row r="31" spans="1:57" ht="16.5" customHeight="1">
      <c r="A31" s="373"/>
      <c r="B31" s="574" t="s">
        <v>1159</v>
      </c>
      <c r="C31" s="501"/>
      <c r="D31" s="501"/>
      <c r="E31" s="501"/>
      <c r="F31" s="501"/>
      <c r="G31" s="501"/>
      <c r="H31" s="501"/>
      <c r="I31" s="501"/>
      <c r="J31" s="501"/>
      <c r="K31" s="501"/>
      <c r="L31" s="501"/>
      <c r="M31" s="501"/>
      <c r="N31" s="501"/>
      <c r="O31" s="759">
        <v>0</v>
      </c>
      <c r="P31" s="759"/>
      <c r="Q31" s="759"/>
      <c r="R31" s="759"/>
      <c r="S31" s="791"/>
      <c r="T31" s="792"/>
      <c r="U31" s="792"/>
      <c r="V31" s="793"/>
      <c r="W31" s="868"/>
      <c r="X31" s="767" t="s">
        <v>1186</v>
      </c>
      <c r="Y31" s="768"/>
      <c r="Z31" s="768"/>
      <c r="AA31" s="768"/>
      <c r="AB31" s="768"/>
      <c r="AC31" s="768"/>
      <c r="AD31" s="768"/>
      <c r="AE31" s="768"/>
      <c r="AF31" s="768"/>
      <c r="AG31" s="769"/>
      <c r="AH31" s="770">
        <v>0</v>
      </c>
      <c r="AI31" s="771"/>
      <c r="AJ31" s="771"/>
      <c r="AK31" s="772"/>
    </row>
    <row r="32" spans="1:57" ht="16.5" customHeight="1">
      <c r="A32" s="373"/>
      <c r="B32" s="575" t="s">
        <v>1160</v>
      </c>
      <c r="C32" s="377"/>
      <c r="D32" s="377"/>
      <c r="E32" s="377"/>
      <c r="F32" s="377"/>
      <c r="G32" s="377"/>
      <c r="H32" s="377"/>
      <c r="I32" s="377"/>
      <c r="J32" s="377"/>
      <c r="K32" s="377"/>
      <c r="L32" s="377"/>
      <c r="M32" s="377"/>
      <c r="N32" s="377"/>
      <c r="O32" s="759">
        <v>0</v>
      </c>
      <c r="P32" s="759"/>
      <c r="Q32" s="759"/>
      <c r="R32" s="759"/>
      <c r="S32" s="791"/>
      <c r="T32" s="792"/>
      <c r="U32" s="792"/>
      <c r="V32" s="793"/>
      <c r="W32" s="869"/>
      <c r="X32" s="773"/>
      <c r="Y32" s="774"/>
      <c r="Z32" s="774"/>
      <c r="AA32" s="774"/>
      <c r="AB32" s="774"/>
      <c r="AC32" s="774"/>
      <c r="AD32" s="774"/>
      <c r="AE32" s="774"/>
      <c r="AF32" s="774"/>
      <c r="AG32" s="775"/>
      <c r="AH32" s="883"/>
      <c r="AI32" s="884"/>
      <c r="AJ32" s="884"/>
      <c r="AK32" s="885"/>
    </row>
    <row r="33" spans="1:37" ht="16.5" customHeight="1">
      <c r="A33" s="373"/>
      <c r="B33" s="574" t="s">
        <v>1161</v>
      </c>
      <c r="C33" s="501"/>
      <c r="D33" s="501"/>
      <c r="E33" s="501"/>
      <c r="F33" s="501"/>
      <c r="G33" s="501"/>
      <c r="H33" s="501"/>
      <c r="I33" s="501"/>
      <c r="J33" s="501"/>
      <c r="K33" s="501"/>
      <c r="L33" s="501"/>
      <c r="M33" s="501"/>
      <c r="N33" s="501"/>
      <c r="O33" s="759">
        <v>0</v>
      </c>
      <c r="P33" s="759"/>
      <c r="Q33" s="759"/>
      <c r="R33" s="759"/>
      <c r="S33" s="791"/>
      <c r="T33" s="792"/>
      <c r="U33" s="792"/>
      <c r="V33" s="793"/>
      <c r="W33" s="870" t="s">
        <v>1181</v>
      </c>
      <c r="X33" s="871"/>
      <c r="Y33" s="871"/>
      <c r="Z33" s="871"/>
      <c r="AA33" s="871"/>
      <c r="AB33" s="871"/>
      <c r="AC33" s="871"/>
      <c r="AD33" s="871"/>
      <c r="AE33" s="871"/>
      <c r="AF33" s="871"/>
      <c r="AG33" s="872"/>
      <c r="AH33" s="876">
        <v>0</v>
      </c>
      <c r="AI33" s="876"/>
      <c r="AJ33" s="876"/>
      <c r="AK33" s="877"/>
    </row>
    <row r="34" spans="1:37" ht="16.5" customHeight="1">
      <c r="A34" s="373"/>
      <c r="B34" s="829" t="s">
        <v>78</v>
      </c>
      <c r="C34" s="830"/>
      <c r="D34" s="831"/>
      <c r="E34" s="376" t="s">
        <v>1162</v>
      </c>
      <c r="F34" s="568"/>
      <c r="G34" s="377"/>
      <c r="H34" s="377"/>
      <c r="I34" s="377"/>
      <c r="J34" s="377"/>
      <c r="K34" s="377"/>
      <c r="L34" s="377"/>
      <c r="M34" s="377"/>
      <c r="N34" s="378"/>
      <c r="O34" s="759">
        <v>0</v>
      </c>
      <c r="P34" s="759"/>
      <c r="Q34" s="759"/>
      <c r="R34" s="759"/>
      <c r="S34" s="794"/>
      <c r="T34" s="795"/>
      <c r="U34" s="795"/>
      <c r="V34" s="796"/>
      <c r="W34" s="873" t="s">
        <v>1051</v>
      </c>
      <c r="X34" s="874"/>
      <c r="Y34" s="874"/>
      <c r="Z34" s="874"/>
      <c r="AA34" s="874"/>
      <c r="AB34" s="874"/>
      <c r="AC34" s="874"/>
      <c r="AD34" s="874"/>
      <c r="AE34" s="874"/>
      <c r="AF34" s="874"/>
      <c r="AG34" s="677"/>
      <c r="AH34" s="878">
        <f>SUM(AH17,AH18,AH25,AH33)</f>
        <v>0</v>
      </c>
      <c r="AI34" s="879"/>
      <c r="AJ34" s="879"/>
      <c r="AK34" s="880"/>
    </row>
    <row r="35" spans="1:37" ht="16.5" customHeight="1">
      <c r="A35" s="373"/>
      <c r="B35" s="835"/>
      <c r="C35" s="836"/>
      <c r="D35" s="837"/>
      <c r="E35" s="500" t="s">
        <v>1163</v>
      </c>
      <c r="F35" s="501"/>
      <c r="G35" s="501"/>
      <c r="H35" s="501"/>
      <c r="I35" s="501"/>
      <c r="J35" s="501"/>
      <c r="K35" s="501"/>
      <c r="L35" s="501"/>
      <c r="M35" s="501"/>
      <c r="N35" s="502"/>
      <c r="O35" s="759">
        <v>0</v>
      </c>
      <c r="P35" s="759"/>
      <c r="Q35" s="759"/>
      <c r="R35" s="759"/>
      <c r="S35" s="388" t="s">
        <v>1178</v>
      </c>
      <c r="T35" s="389"/>
      <c r="U35" s="389"/>
      <c r="V35" s="389"/>
      <c r="W35" s="389"/>
      <c r="X35" s="389"/>
      <c r="Y35" s="389"/>
      <c r="Z35" s="389"/>
      <c r="AA35" s="389"/>
      <c r="AB35" s="389"/>
      <c r="AC35" s="389"/>
      <c r="AD35" s="389"/>
      <c r="AE35" s="389"/>
      <c r="AF35" s="389"/>
      <c r="AG35" s="389"/>
      <c r="AH35" s="761">
        <v>0</v>
      </c>
      <c r="AI35" s="761"/>
      <c r="AJ35" s="761"/>
      <c r="AK35" s="762"/>
    </row>
    <row r="36" spans="1:37" ht="16.5" customHeight="1">
      <c r="A36" s="373"/>
      <c r="B36" s="835"/>
      <c r="C36" s="836"/>
      <c r="D36" s="837"/>
      <c r="E36" s="379" t="s">
        <v>1164</v>
      </c>
      <c r="F36" s="568"/>
      <c r="G36" s="568"/>
      <c r="H36" s="568"/>
      <c r="I36" s="568"/>
      <c r="J36" s="568"/>
      <c r="K36" s="568"/>
      <c r="L36" s="568"/>
      <c r="M36" s="568"/>
      <c r="N36" s="381"/>
      <c r="O36" s="759">
        <v>0</v>
      </c>
      <c r="P36" s="759"/>
      <c r="Q36" s="759"/>
      <c r="R36" s="759"/>
      <c r="S36" s="393" t="s">
        <v>1177</v>
      </c>
      <c r="T36" s="573"/>
      <c r="U36" s="573"/>
      <c r="V36" s="573"/>
      <c r="W36" s="573"/>
      <c r="X36" s="573"/>
      <c r="Y36" s="573"/>
      <c r="Z36" s="573"/>
      <c r="AA36" s="573"/>
      <c r="AB36" s="573"/>
      <c r="AC36" s="573"/>
      <c r="AD36" s="573"/>
      <c r="AE36" s="573"/>
      <c r="AF36" s="573"/>
      <c r="AG36" s="573"/>
      <c r="AH36" s="761">
        <v>0</v>
      </c>
      <c r="AI36" s="761"/>
      <c r="AJ36" s="761"/>
      <c r="AK36" s="762"/>
    </row>
    <row r="37" spans="1:37" ht="16.5" customHeight="1">
      <c r="A37" s="373"/>
      <c r="B37" s="835"/>
      <c r="C37" s="836"/>
      <c r="D37" s="837"/>
      <c r="E37" s="500" t="s">
        <v>1165</v>
      </c>
      <c r="F37" s="501"/>
      <c r="G37" s="501"/>
      <c r="H37" s="501"/>
      <c r="I37" s="501"/>
      <c r="J37" s="501"/>
      <c r="K37" s="501"/>
      <c r="L37" s="501"/>
      <c r="M37" s="501"/>
      <c r="N37" s="502"/>
      <c r="O37" s="759">
        <v>0</v>
      </c>
      <c r="P37" s="759"/>
      <c r="Q37" s="759"/>
      <c r="R37" s="759"/>
      <c r="S37" s="388" t="s">
        <v>1176</v>
      </c>
      <c r="T37" s="389"/>
      <c r="U37" s="389"/>
      <c r="V37" s="389"/>
      <c r="W37" s="389"/>
      <c r="X37" s="389"/>
      <c r="Y37" s="389"/>
      <c r="Z37" s="389"/>
      <c r="AA37" s="389"/>
      <c r="AB37" s="389"/>
      <c r="AC37" s="389"/>
      <c r="AD37" s="389"/>
      <c r="AE37" s="389"/>
      <c r="AF37" s="389"/>
      <c r="AG37" s="389"/>
      <c r="AH37" s="761">
        <v>0</v>
      </c>
      <c r="AI37" s="761"/>
      <c r="AJ37" s="761"/>
      <c r="AK37" s="762"/>
    </row>
    <row r="38" spans="1:37" ht="16.5" customHeight="1">
      <c r="A38" s="373"/>
      <c r="B38" s="835"/>
      <c r="C38" s="836"/>
      <c r="D38" s="837"/>
      <c r="E38" s="863" t="s">
        <v>1166</v>
      </c>
      <c r="F38" s="864"/>
      <c r="G38" s="864"/>
      <c r="H38" s="864"/>
      <c r="I38" s="864"/>
      <c r="J38" s="864"/>
      <c r="K38" s="864"/>
      <c r="L38" s="864"/>
      <c r="M38" s="864"/>
      <c r="N38" s="865"/>
      <c r="O38" s="759">
        <v>0</v>
      </c>
      <c r="P38" s="759"/>
      <c r="Q38" s="759"/>
      <c r="R38" s="759"/>
      <c r="S38" s="388" t="s">
        <v>1175</v>
      </c>
      <c r="T38" s="389"/>
      <c r="U38" s="389"/>
      <c r="V38" s="389"/>
      <c r="W38" s="389"/>
      <c r="X38" s="389"/>
      <c r="Y38" s="389"/>
      <c r="Z38" s="389"/>
      <c r="AA38" s="389"/>
      <c r="AB38" s="389"/>
      <c r="AC38" s="389"/>
      <c r="AD38" s="389"/>
      <c r="AE38" s="389"/>
      <c r="AF38" s="389"/>
      <c r="AG38" s="389"/>
      <c r="AH38" s="761">
        <v>0</v>
      </c>
      <c r="AI38" s="761"/>
      <c r="AJ38" s="761"/>
      <c r="AK38" s="762"/>
    </row>
    <row r="39" spans="1:37" ht="16.5" customHeight="1">
      <c r="A39" s="373"/>
      <c r="B39" s="835"/>
      <c r="C39" s="836"/>
      <c r="D39" s="837"/>
      <c r="E39" s="863" t="s">
        <v>1167</v>
      </c>
      <c r="F39" s="864"/>
      <c r="G39" s="864"/>
      <c r="H39" s="864"/>
      <c r="I39" s="864"/>
      <c r="J39" s="864"/>
      <c r="K39" s="864"/>
      <c r="L39" s="864"/>
      <c r="M39" s="864"/>
      <c r="N39" s="865"/>
      <c r="O39" s="759">
        <v>0</v>
      </c>
      <c r="P39" s="759"/>
      <c r="Q39" s="759"/>
      <c r="R39" s="759"/>
      <c r="S39" s="820" t="s">
        <v>76</v>
      </c>
      <c r="T39" s="821"/>
      <c r="U39" s="821"/>
      <c r="V39" s="822"/>
      <c r="W39" s="391" t="s">
        <v>1179</v>
      </c>
      <c r="X39" s="390"/>
      <c r="Y39" s="390"/>
      <c r="Z39" s="390"/>
      <c r="AA39" s="390"/>
      <c r="AB39" s="390"/>
      <c r="AC39" s="390"/>
      <c r="AD39" s="390"/>
      <c r="AE39" s="390"/>
      <c r="AF39" s="390"/>
      <c r="AG39" s="390"/>
      <c r="AH39" s="761">
        <v>0</v>
      </c>
      <c r="AI39" s="761"/>
      <c r="AJ39" s="761"/>
      <c r="AK39" s="762"/>
    </row>
    <row r="40" spans="1:37" ht="16.5" customHeight="1">
      <c r="A40" s="373"/>
      <c r="B40" s="835"/>
      <c r="C40" s="836"/>
      <c r="D40" s="837"/>
      <c r="E40" s="379" t="s">
        <v>1168</v>
      </c>
      <c r="F40" s="568"/>
      <c r="G40" s="568"/>
      <c r="H40" s="568"/>
      <c r="I40" s="568"/>
      <c r="J40" s="568"/>
      <c r="K40" s="568"/>
      <c r="L40" s="568"/>
      <c r="M40" s="568"/>
      <c r="N40" s="381"/>
      <c r="O40" s="759">
        <v>0</v>
      </c>
      <c r="P40" s="759"/>
      <c r="Q40" s="759"/>
      <c r="R40" s="759"/>
      <c r="S40" s="823"/>
      <c r="T40" s="824"/>
      <c r="U40" s="824"/>
      <c r="V40" s="825"/>
      <c r="W40" s="388" t="s">
        <v>1157</v>
      </c>
      <c r="X40" s="389"/>
      <c r="Y40" s="389"/>
      <c r="Z40" s="389"/>
      <c r="AA40" s="389"/>
      <c r="AB40" s="389"/>
      <c r="AC40" s="389"/>
      <c r="AD40" s="389"/>
      <c r="AE40" s="389"/>
      <c r="AF40" s="389"/>
      <c r="AG40" s="389"/>
      <c r="AH40" s="761">
        <v>0</v>
      </c>
      <c r="AI40" s="761"/>
      <c r="AJ40" s="761"/>
      <c r="AK40" s="762"/>
    </row>
    <row r="41" spans="1:37" ht="16.5" customHeight="1">
      <c r="A41" s="373"/>
      <c r="B41" s="835"/>
      <c r="C41" s="836"/>
      <c r="D41" s="837"/>
      <c r="E41" s="500" t="s">
        <v>1157</v>
      </c>
      <c r="F41" s="501"/>
      <c r="G41" s="501"/>
      <c r="H41" s="501"/>
      <c r="I41" s="501"/>
      <c r="J41" s="501"/>
      <c r="K41" s="501"/>
      <c r="L41" s="501"/>
      <c r="M41" s="501"/>
      <c r="N41" s="502"/>
      <c r="O41" s="759">
        <v>0</v>
      </c>
      <c r="P41" s="759"/>
      <c r="Q41" s="759"/>
      <c r="R41" s="759"/>
      <c r="S41" s="826"/>
      <c r="T41" s="827"/>
      <c r="U41" s="827"/>
      <c r="V41" s="828"/>
      <c r="W41" s="396" t="s">
        <v>1180</v>
      </c>
      <c r="X41" s="397"/>
      <c r="Y41" s="397"/>
      <c r="Z41" s="397"/>
      <c r="AA41" s="397"/>
      <c r="AB41" s="397"/>
      <c r="AC41" s="397"/>
      <c r="AD41" s="397"/>
      <c r="AE41" s="397"/>
      <c r="AF41" s="397"/>
      <c r="AG41" s="397"/>
      <c r="AH41" s="764">
        <f>SUM(AH39:AH40)</f>
        <v>0</v>
      </c>
      <c r="AI41" s="765"/>
      <c r="AJ41" s="765"/>
      <c r="AK41" s="766"/>
    </row>
    <row r="42" spans="1:37" ht="16.5" customHeight="1">
      <c r="A42" s="373"/>
      <c r="B42" s="832"/>
      <c r="C42" s="833"/>
      <c r="D42" s="834"/>
      <c r="E42" s="379" t="s">
        <v>1145</v>
      </c>
      <c r="F42" s="568"/>
      <c r="G42" s="568"/>
      <c r="H42" s="568"/>
      <c r="I42" s="568"/>
      <c r="J42" s="568"/>
      <c r="K42" s="568"/>
      <c r="L42" s="568"/>
      <c r="M42" s="568"/>
      <c r="N42" s="381"/>
      <c r="O42" s="809">
        <f>SUM(O34:O41)</f>
        <v>0</v>
      </c>
      <c r="P42" s="809"/>
      <c r="Q42" s="809"/>
      <c r="R42" s="809"/>
      <c r="S42" s="388" t="s">
        <v>1174</v>
      </c>
      <c r="T42" s="389"/>
      <c r="U42" s="389"/>
      <c r="V42" s="389"/>
      <c r="W42" s="389"/>
      <c r="X42" s="389"/>
      <c r="Y42" s="389"/>
      <c r="Z42" s="389"/>
      <c r="AA42" s="389"/>
      <c r="AB42" s="389"/>
      <c r="AC42" s="389"/>
      <c r="AD42" s="389"/>
      <c r="AE42" s="389"/>
      <c r="AF42" s="389"/>
      <c r="AG42" s="389"/>
      <c r="AH42" s="817">
        <v>0</v>
      </c>
      <c r="AI42" s="818"/>
      <c r="AJ42" s="818"/>
      <c r="AK42" s="819"/>
    </row>
    <row r="43" spans="1:37" ht="16.5" customHeight="1">
      <c r="A43" s="373"/>
      <c r="B43" s="574" t="s">
        <v>1169</v>
      </c>
      <c r="C43" s="501"/>
      <c r="D43" s="501"/>
      <c r="E43" s="501"/>
      <c r="F43" s="501"/>
      <c r="G43" s="501"/>
      <c r="H43" s="501"/>
      <c r="I43" s="501"/>
      <c r="J43" s="501"/>
      <c r="K43" s="501"/>
      <c r="L43" s="501"/>
      <c r="M43" s="501"/>
      <c r="N43" s="502"/>
      <c r="O43" s="810">
        <v>0</v>
      </c>
      <c r="P43" s="811"/>
      <c r="Q43" s="811"/>
      <c r="R43" s="812"/>
      <c r="S43" s="820" t="s">
        <v>77</v>
      </c>
      <c r="T43" s="821"/>
      <c r="U43" s="821"/>
      <c r="V43" s="822"/>
      <c r="W43" s="391" t="s">
        <v>1172</v>
      </c>
      <c r="X43" s="390"/>
      <c r="Y43" s="390"/>
      <c r="Z43" s="390"/>
      <c r="AA43" s="390"/>
      <c r="AB43" s="390"/>
      <c r="AC43" s="390"/>
      <c r="AD43" s="390"/>
      <c r="AE43" s="390"/>
      <c r="AF43" s="390"/>
      <c r="AG43" s="390"/>
      <c r="AH43" s="817">
        <v>0</v>
      </c>
      <c r="AI43" s="818"/>
      <c r="AJ43" s="818"/>
      <c r="AK43" s="819"/>
    </row>
    <row r="44" spans="1:37" ht="16.5" customHeight="1">
      <c r="A44" s="373"/>
      <c r="B44" s="829" t="s">
        <v>79</v>
      </c>
      <c r="C44" s="830"/>
      <c r="D44" s="831"/>
      <c r="E44" s="382" t="s">
        <v>1171</v>
      </c>
      <c r="F44" s="380"/>
      <c r="G44" s="380"/>
      <c r="H44" s="380"/>
      <c r="I44" s="380"/>
      <c r="J44" s="380"/>
      <c r="K44" s="380"/>
      <c r="L44" s="380"/>
      <c r="M44" s="380"/>
      <c r="N44" s="383"/>
      <c r="O44" s="759">
        <v>0</v>
      </c>
      <c r="P44" s="759"/>
      <c r="Q44" s="759"/>
      <c r="R44" s="759"/>
      <c r="S44" s="823"/>
      <c r="T44" s="824"/>
      <c r="U44" s="824"/>
      <c r="V44" s="825"/>
      <c r="W44" s="388" t="s">
        <v>1173</v>
      </c>
      <c r="X44" s="389"/>
      <c r="Y44" s="389"/>
      <c r="Z44" s="389"/>
      <c r="AA44" s="389"/>
      <c r="AB44" s="389"/>
      <c r="AC44" s="389"/>
      <c r="AD44" s="389"/>
      <c r="AE44" s="389"/>
      <c r="AF44" s="389"/>
      <c r="AG44" s="389"/>
      <c r="AH44" s="817">
        <v>0</v>
      </c>
      <c r="AI44" s="818"/>
      <c r="AJ44" s="818"/>
      <c r="AK44" s="819"/>
    </row>
    <row r="45" spans="1:37" ht="16.5" customHeight="1">
      <c r="A45" s="373"/>
      <c r="B45" s="832"/>
      <c r="C45" s="833"/>
      <c r="D45" s="834"/>
      <c r="E45" s="379" t="s">
        <v>1145</v>
      </c>
      <c r="F45" s="568"/>
      <c r="G45" s="568"/>
      <c r="H45" s="568"/>
      <c r="I45" s="568"/>
      <c r="J45" s="568"/>
      <c r="K45" s="568"/>
      <c r="L45" s="568"/>
      <c r="M45" s="568"/>
      <c r="N45" s="381"/>
      <c r="O45" s="763">
        <f>SUM(O44)</f>
        <v>0</v>
      </c>
      <c r="P45" s="763"/>
      <c r="Q45" s="763"/>
      <c r="R45" s="763"/>
      <c r="S45" s="823"/>
      <c r="T45" s="824"/>
      <c r="U45" s="824"/>
      <c r="V45" s="825"/>
      <c r="W45" s="388" t="s">
        <v>1157</v>
      </c>
      <c r="X45" s="389"/>
      <c r="Y45" s="389"/>
      <c r="Z45" s="389"/>
      <c r="AA45" s="389"/>
      <c r="AB45" s="389"/>
      <c r="AC45" s="389"/>
      <c r="AD45" s="389"/>
      <c r="AE45" s="389"/>
      <c r="AF45" s="389"/>
      <c r="AG45" s="389"/>
      <c r="AH45" s="817">
        <v>0</v>
      </c>
      <c r="AI45" s="818"/>
      <c r="AJ45" s="818"/>
      <c r="AK45" s="819"/>
    </row>
    <row r="46" spans="1:37" ht="16.5" customHeight="1">
      <c r="A46" s="373"/>
      <c r="B46" s="813" t="s">
        <v>1170</v>
      </c>
      <c r="C46" s="814"/>
      <c r="D46" s="814"/>
      <c r="E46" s="814"/>
      <c r="F46" s="814"/>
      <c r="G46" s="814"/>
      <c r="H46" s="814"/>
      <c r="I46" s="814"/>
      <c r="J46" s="814"/>
      <c r="K46" s="814"/>
      <c r="L46" s="814"/>
      <c r="M46" s="814"/>
      <c r="N46" s="815"/>
      <c r="O46" s="816">
        <v>0</v>
      </c>
      <c r="P46" s="816"/>
      <c r="Q46" s="816"/>
      <c r="R46" s="816"/>
      <c r="S46" s="826"/>
      <c r="T46" s="827"/>
      <c r="U46" s="827"/>
      <c r="V46" s="828"/>
      <c r="W46" s="396" t="s">
        <v>1145</v>
      </c>
      <c r="X46" s="397"/>
      <c r="Y46" s="397"/>
      <c r="Z46" s="397"/>
      <c r="AA46" s="397"/>
      <c r="AB46" s="397"/>
      <c r="AC46" s="397"/>
      <c r="AD46" s="397"/>
      <c r="AE46" s="397"/>
      <c r="AF46" s="397"/>
      <c r="AG46" s="397"/>
      <c r="AH46" s="764">
        <f>SUM(AH43:AH45)</f>
        <v>0</v>
      </c>
      <c r="AI46" s="765"/>
      <c r="AJ46" s="765"/>
      <c r="AK46" s="766"/>
    </row>
    <row r="47" spans="1:37" ht="16.5" customHeight="1" thickBot="1">
      <c r="A47" s="373"/>
      <c r="B47" s="797" t="s">
        <v>7</v>
      </c>
      <c r="C47" s="798"/>
      <c r="D47" s="798"/>
      <c r="E47" s="798"/>
      <c r="F47" s="798"/>
      <c r="G47" s="798"/>
      <c r="H47" s="798"/>
      <c r="I47" s="798"/>
      <c r="J47" s="798"/>
      <c r="K47" s="798"/>
      <c r="L47" s="798"/>
      <c r="M47" s="798"/>
      <c r="N47" s="799"/>
      <c r="O47" s="800">
        <f>O7+O10+O13+O20+O23+O30+O31+O32+O33+O42+O43+O45+O46</f>
        <v>0</v>
      </c>
      <c r="P47" s="801"/>
      <c r="Q47" s="801"/>
      <c r="R47" s="802"/>
      <c r="S47" s="803" t="s">
        <v>7</v>
      </c>
      <c r="T47" s="804"/>
      <c r="U47" s="804"/>
      <c r="V47" s="804"/>
      <c r="W47" s="804"/>
      <c r="X47" s="804"/>
      <c r="Y47" s="804"/>
      <c r="Z47" s="804"/>
      <c r="AA47" s="804"/>
      <c r="AB47" s="804"/>
      <c r="AC47" s="804"/>
      <c r="AD47" s="804"/>
      <c r="AE47" s="804"/>
      <c r="AF47" s="804"/>
      <c r="AG47" s="805"/>
      <c r="AH47" s="806">
        <f>SUM(AH7,AH16,AH37,AH38,AH34,AH35,AH36,AH41,AH42,AH46)</f>
        <v>0</v>
      </c>
      <c r="AI47" s="807"/>
      <c r="AJ47" s="807"/>
      <c r="AK47" s="808"/>
    </row>
    <row r="48" spans="1:37" ht="16.5" customHeight="1">
      <c r="B48" s="374"/>
      <c r="C48" s="374"/>
      <c r="D48" s="374"/>
      <c r="E48" s="374"/>
      <c r="F48" s="374"/>
      <c r="G48" s="374"/>
      <c r="H48" s="374"/>
      <c r="I48" s="374"/>
      <c r="J48" s="374"/>
      <c r="K48" s="374"/>
      <c r="L48" s="374"/>
      <c r="M48" s="374"/>
      <c r="N48" s="374"/>
      <c r="O48" s="375"/>
      <c r="P48" s="387"/>
      <c r="Q48" s="387"/>
      <c r="R48" s="387"/>
      <c r="S48" s="373"/>
      <c r="T48" s="373"/>
      <c r="U48" s="373"/>
      <c r="V48" s="373"/>
      <c r="W48" s="373"/>
      <c r="X48" s="373"/>
      <c r="Y48" s="373"/>
      <c r="Z48" s="373"/>
      <c r="AA48" s="373"/>
      <c r="AB48" s="373"/>
      <c r="AC48" s="373"/>
      <c r="AD48" s="373"/>
      <c r="AE48" s="373"/>
      <c r="AF48" s="373"/>
      <c r="AG48" s="373"/>
      <c r="AH48" s="387"/>
      <c r="AI48" s="373"/>
      <c r="AJ48" s="373"/>
      <c r="AK48" s="373"/>
    </row>
  </sheetData>
  <sheetProtection algorithmName="SHA-512" hashValue="U6rAZbmBQvew8nJYflUQIoOJEJOgOmFm2n46dXsCGSbHBRnNZycBsK5/xMSvyqo/jUry2jpPLVvtqX7v0OCnQg==" saltValue="kI1Sn4iWG+k3sJsYqJU1AQ==" spinCount="100000" sheet="1" selectLockedCells="1"/>
  <mergeCells count="132">
    <mergeCell ref="X30:AG30"/>
    <mergeCell ref="O28:R28"/>
    <mergeCell ref="W25:AG25"/>
    <mergeCell ref="O38:R38"/>
    <mergeCell ref="AH17:AK17"/>
    <mergeCell ref="AH18:AK18"/>
    <mergeCell ref="O22:R22"/>
    <mergeCell ref="AH33:AK33"/>
    <mergeCell ref="O23:R23"/>
    <mergeCell ref="AH34:AK34"/>
    <mergeCell ref="O24:R24"/>
    <mergeCell ref="W17:AG17"/>
    <mergeCell ref="W18:AG18"/>
    <mergeCell ref="W19:W24"/>
    <mergeCell ref="X19:AG19"/>
    <mergeCell ref="X20:AG20"/>
    <mergeCell ref="X21:AG21"/>
    <mergeCell ref="X22:AG22"/>
    <mergeCell ref="O17:R17"/>
    <mergeCell ref="AH24:AK24"/>
    <mergeCell ref="O31:R31"/>
    <mergeCell ref="O32:R32"/>
    <mergeCell ref="O27:R27"/>
    <mergeCell ref="AH32:AK32"/>
    <mergeCell ref="AH27:AK27"/>
    <mergeCell ref="AH29:AK29"/>
    <mergeCell ref="AH7:AK7"/>
    <mergeCell ref="O8:R8"/>
    <mergeCell ref="AH8:AK8"/>
    <mergeCell ref="AH14:AK14"/>
    <mergeCell ref="O15:R15"/>
    <mergeCell ref="AH15:AK15"/>
    <mergeCell ref="AH9:AK9"/>
    <mergeCell ref="AH46:AK46"/>
    <mergeCell ref="E16:N16"/>
    <mergeCell ref="E17:N17"/>
    <mergeCell ref="E26:N26"/>
    <mergeCell ref="E27:N27"/>
    <mergeCell ref="E38:N38"/>
    <mergeCell ref="E39:N39"/>
    <mergeCell ref="O19:R19"/>
    <mergeCell ref="AH19:AK19"/>
    <mergeCell ref="O20:R20"/>
    <mergeCell ref="AH20:AK20"/>
    <mergeCell ref="O21:R21"/>
    <mergeCell ref="AH21:AK21"/>
    <mergeCell ref="O16:R16"/>
    <mergeCell ref="AH16:AK16"/>
    <mergeCell ref="AH22:AK22"/>
    <mergeCell ref="AH23:AK23"/>
    <mergeCell ref="W26:W32"/>
    <mergeCell ref="X32:AG32"/>
    <mergeCell ref="W33:AG33"/>
    <mergeCell ref="O35:R35"/>
    <mergeCell ref="O29:R29"/>
    <mergeCell ref="W34:AG34"/>
    <mergeCell ref="O26:R26"/>
    <mergeCell ref="B4:AK4"/>
    <mergeCell ref="B5:R5"/>
    <mergeCell ref="S5:AK5"/>
    <mergeCell ref="B6:N6"/>
    <mergeCell ref="O6:R6"/>
    <mergeCell ref="S6:AG6"/>
    <mergeCell ref="AH6:AK6"/>
    <mergeCell ref="O13:R13"/>
    <mergeCell ref="AH13:AK13"/>
    <mergeCell ref="O10:R10"/>
    <mergeCell ref="AH10:AK10"/>
    <mergeCell ref="O11:R11"/>
    <mergeCell ref="AH11:AK11"/>
    <mergeCell ref="O12:R12"/>
    <mergeCell ref="AH12:AK12"/>
    <mergeCell ref="W11:AG11"/>
    <mergeCell ref="O7:R7"/>
    <mergeCell ref="AH35:AK35"/>
    <mergeCell ref="B47:N47"/>
    <mergeCell ref="O47:R47"/>
    <mergeCell ref="S47:AG47"/>
    <mergeCell ref="AH47:AK47"/>
    <mergeCell ref="O42:R42"/>
    <mergeCell ref="O43:R43"/>
    <mergeCell ref="O44:R44"/>
    <mergeCell ref="O45:R45"/>
    <mergeCell ref="B46:N46"/>
    <mergeCell ref="O46:R46"/>
    <mergeCell ref="AH42:AK42"/>
    <mergeCell ref="AH43:AK43"/>
    <mergeCell ref="AH44:AK44"/>
    <mergeCell ref="AH45:AK45"/>
    <mergeCell ref="AH38:AK38"/>
    <mergeCell ref="AH36:AK36"/>
    <mergeCell ref="S39:V41"/>
    <mergeCell ref="S43:V46"/>
    <mergeCell ref="B44:D45"/>
    <mergeCell ref="B34:D42"/>
    <mergeCell ref="O36:R36"/>
    <mergeCell ref="O37:R37"/>
    <mergeCell ref="O34:R34"/>
    <mergeCell ref="B2:AK2"/>
    <mergeCell ref="AH40:AK40"/>
    <mergeCell ref="O30:R30"/>
    <mergeCell ref="AH41:AK41"/>
    <mergeCell ref="O9:R9"/>
    <mergeCell ref="X26:AG26"/>
    <mergeCell ref="AH26:AK26"/>
    <mergeCell ref="X27:AG27"/>
    <mergeCell ref="O33:R33"/>
    <mergeCell ref="X23:AG23"/>
    <mergeCell ref="X24:AG24"/>
    <mergeCell ref="AH39:AK39"/>
    <mergeCell ref="AH25:AK25"/>
    <mergeCell ref="AH30:AK30"/>
    <mergeCell ref="X31:AG31"/>
    <mergeCell ref="AH31:AK31"/>
    <mergeCell ref="O25:R25"/>
    <mergeCell ref="AH37:AK37"/>
    <mergeCell ref="X28:AG28"/>
    <mergeCell ref="AH28:AK28"/>
    <mergeCell ref="X29:AG29"/>
    <mergeCell ref="B7:D7"/>
    <mergeCell ref="S8:V16"/>
    <mergeCell ref="S17:V34"/>
    <mergeCell ref="B24:D30"/>
    <mergeCell ref="B21:D23"/>
    <mergeCell ref="B14:D20"/>
    <mergeCell ref="B11:D13"/>
    <mergeCell ref="B8:D10"/>
    <mergeCell ref="O40:R40"/>
    <mergeCell ref="O41:R41"/>
    <mergeCell ref="O39:R39"/>
    <mergeCell ref="O14:R14"/>
    <mergeCell ref="O18:R18"/>
  </mergeCells>
  <phoneticPr fontId="5"/>
  <conditionalFormatting sqref="O11:R12 O29:R29 AH34:AK34 AH41">
    <cfRule type="containsBlanks" dxfId="17" priority="14">
      <formula>LEN(TRIM(O11))=0</formula>
    </cfRule>
  </conditionalFormatting>
  <conditionalFormatting sqref="O7:R9">
    <cfRule type="containsBlanks" dxfId="16" priority="13">
      <formula>LEN(TRIM(O7))=0</formula>
    </cfRule>
  </conditionalFormatting>
  <conditionalFormatting sqref="O14:R19">
    <cfRule type="containsBlanks" dxfId="15" priority="12">
      <formula>LEN(TRIM(O14))=0</formula>
    </cfRule>
  </conditionalFormatting>
  <conditionalFormatting sqref="O21:R22">
    <cfRule type="containsBlanks" dxfId="14" priority="11">
      <formula>LEN(TRIM(O21))=0</formula>
    </cfRule>
  </conditionalFormatting>
  <conditionalFormatting sqref="O24:R27">
    <cfRule type="containsBlanks" dxfId="13" priority="10">
      <formula>LEN(TRIM(O24))=0</formula>
    </cfRule>
  </conditionalFormatting>
  <conditionalFormatting sqref="O31:R41">
    <cfRule type="containsBlanks" dxfId="12" priority="9">
      <formula>LEN(TRIM(O31))=0</formula>
    </cfRule>
  </conditionalFormatting>
  <conditionalFormatting sqref="O43:R44">
    <cfRule type="containsBlanks" dxfId="11" priority="8">
      <formula>LEN(TRIM(O43))=0</formula>
    </cfRule>
  </conditionalFormatting>
  <conditionalFormatting sqref="O46:R46">
    <cfRule type="containsBlanks" dxfId="10" priority="7">
      <formula>LEN(TRIM(O46))=0</formula>
    </cfRule>
  </conditionalFormatting>
  <conditionalFormatting sqref="AH7:AK15">
    <cfRule type="containsBlanks" dxfId="9" priority="6">
      <formula>LEN(TRIM(AH7))=0</formula>
    </cfRule>
  </conditionalFormatting>
  <conditionalFormatting sqref="AH17:AK23">
    <cfRule type="containsBlanks" dxfId="8" priority="5">
      <formula>LEN(TRIM(AH17))=0</formula>
    </cfRule>
  </conditionalFormatting>
  <conditionalFormatting sqref="AH33:AK33">
    <cfRule type="containsBlanks" dxfId="7" priority="4">
      <formula>LEN(TRIM(AH33))=0</formula>
    </cfRule>
  </conditionalFormatting>
  <conditionalFormatting sqref="AH25:AK31">
    <cfRule type="containsBlanks" dxfId="6" priority="3">
      <formula>LEN(TRIM(AH25))=0</formula>
    </cfRule>
  </conditionalFormatting>
  <conditionalFormatting sqref="AH35:AK40">
    <cfRule type="containsBlanks" dxfId="5" priority="2">
      <formula>LEN(TRIM(AH35))=0</formula>
    </cfRule>
  </conditionalFormatting>
  <conditionalFormatting sqref="AH42:AH45">
    <cfRule type="containsBlanks" dxfId="4" priority="1">
      <formula>LEN(TRIM(AH42))=0</formula>
    </cfRule>
  </conditionalFormatting>
  <dataValidations count="2">
    <dataValidation imeMode="off" allowBlank="1" showInputMessage="1" showErrorMessage="1" sqref="O28:R28"/>
    <dataValidation imeMode="halfAlpha" operator="greaterThanOrEqual" allowBlank="1" showInputMessage="1" sqref="AH35:AK40 O11:R12 O7:R9 O14:R19 O21:R22 O29:R29 O24:R27 O31:R41 O43:R44 O46:R46 AH7:AK15 AH17:AK23 AH42:AK45 AH25:AK31 AH33:AK33"/>
  </dataValidations>
  <pageMargins left="0.7" right="0.7" top="0.75" bottom="0.75" header="0.3" footer="0.3"/>
  <pageSetup paperSize="9" scale="6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F77"/>
  <sheetViews>
    <sheetView showGridLines="0" zoomScale="96" zoomScaleNormal="96" zoomScaleSheetLayoutView="50" workbookViewId="0"/>
  </sheetViews>
  <sheetFormatPr defaultColWidth="2.625" defaultRowHeight="13.5"/>
  <cols>
    <col min="1" max="1" width="3.625" style="435" customWidth="1"/>
    <col min="2" max="4" width="4.125" style="435" customWidth="1"/>
    <col min="5" max="5" width="4.875" style="435" customWidth="1"/>
    <col min="6" max="6" width="6.25" style="435" customWidth="1"/>
    <col min="7" max="7" width="7.75" style="435" customWidth="1"/>
    <col min="8" max="8" width="8.875" style="435" customWidth="1"/>
    <col min="9" max="10" width="4.125" style="435" customWidth="1"/>
    <col min="11" max="11" width="3.375" style="435" customWidth="1"/>
    <col min="12" max="12" width="4.125" style="435" customWidth="1"/>
    <col min="13" max="13" width="5.125" style="435" customWidth="1"/>
    <col min="14" max="14" width="4.125" style="435" customWidth="1"/>
    <col min="15" max="15" width="8.375" style="435" customWidth="1"/>
    <col min="16" max="17" width="4.125" style="435" customWidth="1"/>
    <col min="18" max="18" width="5.625" style="435" customWidth="1"/>
    <col min="19" max="19" width="4.125" style="435" customWidth="1"/>
    <col min="20" max="20" width="5.75" style="435" customWidth="1"/>
    <col min="21" max="21" width="4.125" style="435" customWidth="1"/>
    <col min="22" max="22" width="5.875" style="435" customWidth="1"/>
    <col min="23" max="23" width="6.5" style="435" customWidth="1"/>
    <col min="24" max="24" width="11" style="435" customWidth="1"/>
    <col min="25" max="25" width="6.75" style="435" customWidth="1"/>
    <col min="26" max="26" width="8.125" style="435" customWidth="1"/>
    <col min="27" max="27" width="4.125" style="435" customWidth="1"/>
    <col min="28" max="28" width="6.5" style="435" customWidth="1"/>
    <col min="29" max="31" width="4.125" style="435" customWidth="1"/>
    <col min="32" max="32" width="14.375" style="435" customWidth="1"/>
    <col min="33" max="34" width="3.5" style="20" customWidth="1"/>
    <col min="35" max="16384" width="2.625" style="20"/>
  </cols>
  <sheetData>
    <row r="1" spans="3:84" ht="29.25" customHeight="1" thickBot="1">
      <c r="C1" s="1210"/>
      <c r="D1" s="1211"/>
      <c r="E1" s="1211"/>
      <c r="F1" s="1211"/>
      <c r="G1" s="436"/>
      <c r="H1" s="436"/>
      <c r="I1" s="436"/>
      <c r="J1" s="436"/>
      <c r="K1" s="436"/>
      <c r="L1" s="437"/>
      <c r="M1" s="437"/>
      <c r="N1" s="437"/>
      <c r="O1" s="437"/>
      <c r="P1" s="437"/>
      <c r="Q1" s="437"/>
      <c r="R1" s="438"/>
      <c r="S1" s="439"/>
      <c r="T1" s="439"/>
      <c r="U1" s="439"/>
      <c r="V1" s="439"/>
      <c r="W1" s="438"/>
      <c r="X1" s="438"/>
      <c r="Y1" s="438"/>
      <c r="Z1" s="438"/>
      <c r="AA1" s="438"/>
      <c r="AB1" s="438"/>
      <c r="AC1" s="436"/>
      <c r="AD1" s="436"/>
      <c r="AE1" s="436"/>
      <c r="AF1" s="436"/>
      <c r="AW1" s="21"/>
      <c r="CA1" s="1017"/>
      <c r="CB1" s="1018"/>
      <c r="CC1" s="1018"/>
      <c r="CD1" s="1018"/>
      <c r="CE1" s="1018"/>
      <c r="CF1" s="1018"/>
    </row>
    <row r="2" spans="3:84" ht="16.5" customHeight="1">
      <c r="C2" s="436" t="s">
        <v>30</v>
      </c>
      <c r="D2" s="436"/>
      <c r="E2" s="436"/>
      <c r="F2" s="436"/>
      <c r="G2" s="436"/>
      <c r="H2" s="436"/>
      <c r="I2" s="1003" t="s">
        <v>199</v>
      </c>
      <c r="J2" s="1004"/>
      <c r="K2" s="1004"/>
      <c r="L2" s="1004"/>
      <c r="M2" s="1005"/>
      <c r="N2" s="436"/>
      <c r="O2" s="1001" t="s">
        <v>198</v>
      </c>
      <c r="P2" s="993"/>
      <c r="Q2" s="993"/>
      <c r="R2" s="1002"/>
      <c r="S2" s="986">
        <f>入力支援シート1!E4</f>
        <v>0</v>
      </c>
      <c r="T2" s="987"/>
      <c r="U2" s="987"/>
      <c r="V2" s="987"/>
      <c r="W2" s="1001" t="s">
        <v>126</v>
      </c>
      <c r="X2" s="993"/>
      <c r="Y2" s="993"/>
      <c r="Z2" s="993"/>
      <c r="AA2" s="993"/>
      <c r="AB2" s="1002"/>
      <c r="AC2" s="986">
        <f>入力支援シート1!E7</f>
        <v>0</v>
      </c>
      <c r="AD2" s="987"/>
      <c r="AE2" s="987"/>
      <c r="AF2" s="988"/>
    </row>
    <row r="3" spans="3:84" ht="16.5" customHeight="1">
      <c r="C3" s="436"/>
      <c r="D3" s="436"/>
      <c r="E3" s="436"/>
      <c r="F3" s="436"/>
      <c r="G3" s="436"/>
      <c r="H3" s="436"/>
      <c r="I3" s="1006">
        <f>入力支援シート1!E3</f>
        <v>0</v>
      </c>
      <c r="J3" s="1007"/>
      <c r="K3" s="1007"/>
      <c r="L3" s="1007"/>
      <c r="M3" s="1008"/>
      <c r="N3" s="436"/>
      <c r="O3" s="975" t="s">
        <v>181</v>
      </c>
      <c r="P3" s="976"/>
      <c r="Q3" s="976"/>
      <c r="R3" s="977"/>
      <c r="S3" s="978">
        <f>入力支援シート1!E5</f>
        <v>0</v>
      </c>
      <c r="T3" s="979"/>
      <c r="U3" s="979"/>
      <c r="V3" s="979"/>
      <c r="W3" s="980" t="s">
        <v>127</v>
      </c>
      <c r="X3" s="981"/>
      <c r="Y3" s="981"/>
      <c r="Z3" s="981"/>
      <c r="AA3" s="981"/>
      <c r="AB3" s="982"/>
      <c r="AC3" s="1025">
        <f>入力支援シート1!E8</f>
        <v>0</v>
      </c>
      <c r="AD3" s="1026"/>
      <c r="AE3" s="1026"/>
      <c r="AF3" s="1027"/>
    </row>
    <row r="4" spans="3:84" ht="16.5" customHeight="1" thickBot="1">
      <c r="C4" s="436"/>
      <c r="D4" s="436"/>
      <c r="E4" s="436"/>
      <c r="F4" s="436"/>
      <c r="G4" s="436"/>
      <c r="H4" s="436"/>
      <c r="I4" s="1009"/>
      <c r="J4" s="1010"/>
      <c r="K4" s="1010"/>
      <c r="L4" s="1010"/>
      <c r="M4" s="1011"/>
      <c r="N4" s="440"/>
      <c r="O4" s="1036" t="s">
        <v>125</v>
      </c>
      <c r="P4" s="944"/>
      <c r="Q4" s="944"/>
      <c r="R4" s="945"/>
      <c r="S4" s="1014">
        <f>入力支援シート1!F6</f>
        <v>0</v>
      </c>
      <c r="T4" s="1015"/>
      <c r="U4" s="1015"/>
      <c r="V4" s="1016"/>
      <c r="W4" s="1012" t="s">
        <v>688</v>
      </c>
      <c r="X4" s="1013"/>
      <c r="Y4" s="1013"/>
      <c r="Z4" s="1013"/>
      <c r="AA4" s="1013"/>
      <c r="AB4" s="1013"/>
      <c r="AC4" s="989" t="e">
        <f>入力支援シート1!E159/入力支援シート1!E160</f>
        <v>#DIV/0!</v>
      </c>
      <c r="AD4" s="990"/>
      <c r="AE4" s="990"/>
      <c r="AF4" s="991"/>
    </row>
    <row r="5" spans="3:84" ht="19.5" customHeight="1" thickBot="1">
      <c r="C5" s="441" t="s">
        <v>31</v>
      </c>
      <c r="D5" s="436"/>
      <c r="E5" s="436"/>
      <c r="F5" s="436"/>
      <c r="G5" s="436"/>
      <c r="H5" s="436"/>
      <c r="I5" s="436"/>
      <c r="J5" s="436"/>
      <c r="K5" s="436"/>
      <c r="L5" s="436"/>
      <c r="M5" s="436"/>
      <c r="N5" s="436"/>
      <c r="O5" s="436"/>
      <c r="P5" s="436"/>
      <c r="Q5" s="436"/>
      <c r="R5" s="436"/>
      <c r="S5" s="436"/>
      <c r="T5" s="436"/>
      <c r="U5" s="436"/>
      <c r="V5" s="436"/>
      <c r="W5" s="436"/>
      <c r="X5" s="436"/>
      <c r="Y5" s="436"/>
      <c r="Z5" s="436"/>
      <c r="AA5" s="436"/>
      <c r="AB5" s="436"/>
      <c r="AC5" s="436"/>
      <c r="AD5" s="436"/>
      <c r="AE5" s="436"/>
      <c r="AF5" s="436"/>
    </row>
    <row r="6" spans="3:84" ht="16.5" customHeight="1">
      <c r="C6" s="992" t="s">
        <v>888</v>
      </c>
      <c r="D6" s="1058"/>
      <c r="E6" s="1058"/>
      <c r="F6" s="1058"/>
      <c r="G6" s="1058"/>
      <c r="H6" s="1058"/>
      <c r="I6" s="1059"/>
      <c r="J6" s="1062">
        <f>入力支援シート1!E9</f>
        <v>0</v>
      </c>
      <c r="K6" s="1063"/>
      <c r="L6" s="1063"/>
      <c r="M6" s="992" t="s">
        <v>128</v>
      </c>
      <c r="N6" s="993"/>
      <c r="O6" s="993"/>
      <c r="P6" s="993"/>
      <c r="Q6" s="993"/>
      <c r="R6" s="993"/>
      <c r="S6" s="993"/>
      <c r="T6" s="995">
        <f>入力支援シート1!$E$165</f>
        <v>0</v>
      </c>
      <c r="U6" s="996"/>
      <c r="V6" s="997"/>
      <c r="W6" s="1028" t="s">
        <v>906</v>
      </c>
      <c r="X6" s="1029"/>
      <c r="Y6" s="1029"/>
      <c r="Z6" s="1029"/>
      <c r="AA6" s="1029"/>
      <c r="AB6" s="1029"/>
      <c r="AC6" s="1029"/>
      <c r="AD6" s="995">
        <f>'入力支援シート3 '!$O$39</f>
        <v>0</v>
      </c>
      <c r="AE6" s="996"/>
      <c r="AF6" s="997"/>
    </row>
    <row r="7" spans="3:84" ht="16.5" customHeight="1">
      <c r="C7" s="442"/>
      <c r="D7" s="1037" t="s">
        <v>890</v>
      </c>
      <c r="E7" s="981"/>
      <c r="F7" s="981"/>
      <c r="G7" s="981"/>
      <c r="H7" s="981"/>
      <c r="I7" s="982"/>
      <c r="J7" s="1064">
        <f>入力支援シート1!E11</f>
        <v>0</v>
      </c>
      <c r="K7" s="1065"/>
      <c r="L7" s="1066"/>
      <c r="M7" s="443"/>
      <c r="N7" s="994" t="s">
        <v>899</v>
      </c>
      <c r="O7" s="994"/>
      <c r="P7" s="994"/>
      <c r="Q7" s="994"/>
      <c r="R7" s="994"/>
      <c r="S7" s="998"/>
      <c r="T7" s="1022" t="e">
        <f>入力支援シート1!$E$166/入力支援シート1!$E$164</f>
        <v>#DIV/0!</v>
      </c>
      <c r="U7" s="1023"/>
      <c r="V7" s="1024"/>
      <c r="W7" s="999" t="s">
        <v>907</v>
      </c>
      <c r="X7" s="1000"/>
      <c r="Y7" s="1000"/>
      <c r="Z7" s="1000"/>
      <c r="AA7" s="1000"/>
      <c r="AB7" s="1000"/>
      <c r="AC7" s="1000"/>
      <c r="AD7" s="1022" t="e">
        <f>'裏（印刷用）'!$N$75</f>
        <v>#DIV/0!</v>
      </c>
      <c r="AE7" s="1023"/>
      <c r="AF7" s="1024"/>
    </row>
    <row r="8" spans="3:84" ht="16.5" customHeight="1">
      <c r="C8" s="442"/>
      <c r="D8" s="1037" t="s">
        <v>891</v>
      </c>
      <c r="E8" s="981"/>
      <c r="F8" s="981"/>
      <c r="G8" s="981"/>
      <c r="H8" s="981"/>
      <c r="I8" s="982"/>
      <c r="J8" s="1064">
        <f>入力支援シート1!E12</f>
        <v>0</v>
      </c>
      <c r="K8" s="1065"/>
      <c r="L8" s="1066"/>
      <c r="M8" s="443"/>
      <c r="N8" s="994" t="s">
        <v>900</v>
      </c>
      <c r="O8" s="994"/>
      <c r="P8" s="994"/>
      <c r="Q8" s="994"/>
      <c r="R8" s="994"/>
      <c r="S8" s="994"/>
      <c r="T8" s="1047" t="e">
        <f>入力支援シート1!$E$167/入力支援シート1!$E$164</f>
        <v>#DIV/0!</v>
      </c>
      <c r="U8" s="1048"/>
      <c r="V8" s="1049"/>
      <c r="W8" s="1030" t="s">
        <v>1235</v>
      </c>
      <c r="X8" s="1031"/>
      <c r="Y8" s="1031"/>
      <c r="Z8" s="1031"/>
      <c r="AA8" s="1031"/>
      <c r="AB8" s="1031"/>
      <c r="AC8" s="1031"/>
      <c r="AD8" s="983">
        <f>'入力支援シート3 '!$O$38</f>
        <v>0</v>
      </c>
      <c r="AE8" s="984"/>
      <c r="AF8" s="985"/>
    </row>
    <row r="9" spans="3:84" ht="16.5" customHeight="1">
      <c r="C9" s="444"/>
      <c r="D9" s="998" t="s">
        <v>892</v>
      </c>
      <c r="E9" s="976"/>
      <c r="F9" s="976"/>
      <c r="G9" s="976"/>
      <c r="H9" s="976"/>
      <c r="I9" s="977"/>
      <c r="J9" s="1084">
        <f>入力支援シート1!E13</f>
        <v>0</v>
      </c>
      <c r="K9" s="1085"/>
      <c r="L9" s="1086"/>
      <c r="M9" s="975" t="s">
        <v>129</v>
      </c>
      <c r="N9" s="976"/>
      <c r="O9" s="976"/>
      <c r="P9" s="976"/>
      <c r="Q9" s="976"/>
      <c r="R9" s="976"/>
      <c r="S9" s="977"/>
      <c r="T9" s="983">
        <f>入力支援シート1!E173</f>
        <v>0</v>
      </c>
      <c r="U9" s="984"/>
      <c r="V9" s="985"/>
      <c r="W9" s="1030" t="s">
        <v>908</v>
      </c>
      <c r="X9" s="1031"/>
      <c r="Y9" s="1031"/>
      <c r="Z9" s="1031"/>
      <c r="AA9" s="1031"/>
      <c r="AB9" s="1031"/>
      <c r="AC9" s="1031"/>
      <c r="AD9" s="1032">
        <f>入力支援シート1!$E$18</f>
        <v>0</v>
      </c>
      <c r="AE9" s="1033"/>
      <c r="AF9" s="1034"/>
    </row>
    <row r="10" spans="3:84" ht="16.5" customHeight="1">
      <c r="C10" s="975" t="s">
        <v>889</v>
      </c>
      <c r="D10" s="976"/>
      <c r="E10" s="976"/>
      <c r="F10" s="976"/>
      <c r="G10" s="976"/>
      <c r="H10" s="976"/>
      <c r="I10" s="977"/>
      <c r="J10" s="1084">
        <f>入力支援シート1!E14</f>
        <v>0</v>
      </c>
      <c r="K10" s="1085"/>
      <c r="L10" s="1086"/>
      <c r="M10" s="445"/>
      <c r="N10" s="1037" t="s">
        <v>901</v>
      </c>
      <c r="O10" s="981"/>
      <c r="P10" s="981"/>
      <c r="Q10" s="981"/>
      <c r="R10" s="981"/>
      <c r="S10" s="981"/>
      <c r="T10" s="940" t="e">
        <f>入力支援シート1!$E$173/入力支援シート1!$E$171</f>
        <v>#DIV/0!</v>
      </c>
      <c r="U10" s="941"/>
      <c r="V10" s="942"/>
      <c r="W10" s="1019" t="s">
        <v>909</v>
      </c>
      <c r="X10" s="1020"/>
      <c r="Y10" s="1020"/>
      <c r="Z10" s="1020"/>
      <c r="AA10" s="1020"/>
      <c r="AB10" s="1020"/>
      <c r="AC10" s="1021"/>
      <c r="AD10" s="1032">
        <f>入力支援シート1!$E$19</f>
        <v>0</v>
      </c>
      <c r="AE10" s="1033"/>
      <c r="AF10" s="1034"/>
    </row>
    <row r="11" spans="3:84" ht="16.5" customHeight="1">
      <c r="C11" s="442"/>
      <c r="D11" s="1037" t="s">
        <v>893</v>
      </c>
      <c r="E11" s="981"/>
      <c r="F11" s="981"/>
      <c r="G11" s="981"/>
      <c r="H11" s="981"/>
      <c r="I11" s="982"/>
      <c r="J11" s="1064">
        <f>入力支援シート1!E15</f>
        <v>0</v>
      </c>
      <c r="K11" s="1065"/>
      <c r="L11" s="1066"/>
      <c r="M11" s="446"/>
      <c r="N11" s="998" t="s">
        <v>902</v>
      </c>
      <c r="O11" s="976"/>
      <c r="P11" s="976"/>
      <c r="Q11" s="976"/>
      <c r="R11" s="976"/>
      <c r="S11" s="976"/>
      <c r="T11" s="1032">
        <f>入力支援シート1!$E$174</f>
        <v>0</v>
      </c>
      <c r="U11" s="1033"/>
      <c r="V11" s="1034"/>
      <c r="W11" s="1035" t="s">
        <v>910</v>
      </c>
      <c r="X11" s="994"/>
      <c r="Y11" s="994"/>
      <c r="Z11" s="994"/>
      <c r="AA11" s="994"/>
      <c r="AB11" s="994"/>
      <c r="AC11" s="994"/>
      <c r="AD11" s="940">
        <f>入力支援シート1!$E$211</f>
        <v>0</v>
      </c>
      <c r="AE11" s="941"/>
      <c r="AF11" s="942"/>
    </row>
    <row r="12" spans="3:84" ht="16.5" customHeight="1">
      <c r="C12" s="442"/>
      <c r="D12" s="1037" t="s">
        <v>894</v>
      </c>
      <c r="E12" s="981"/>
      <c r="F12" s="981"/>
      <c r="G12" s="981"/>
      <c r="H12" s="981"/>
      <c r="I12" s="982"/>
      <c r="J12" s="1064">
        <f>入力支援シート1!E16</f>
        <v>0</v>
      </c>
      <c r="K12" s="1065"/>
      <c r="L12" s="1066"/>
      <c r="M12" s="447"/>
      <c r="N12" s="448"/>
      <c r="O12" s="1037" t="s">
        <v>903</v>
      </c>
      <c r="P12" s="981"/>
      <c r="Q12" s="981"/>
      <c r="R12" s="981"/>
      <c r="S12" s="982"/>
      <c r="T12" s="940" t="e">
        <f>入力支援シート1!$E$174/入力支援シート1!$E$172</f>
        <v>#DIV/0!</v>
      </c>
      <c r="U12" s="941"/>
      <c r="V12" s="942"/>
      <c r="W12" s="449"/>
      <c r="X12" s="1037" t="s">
        <v>911</v>
      </c>
      <c r="Y12" s="981"/>
      <c r="Z12" s="981"/>
      <c r="AA12" s="981"/>
      <c r="AB12" s="981"/>
      <c r="AC12" s="982"/>
      <c r="AD12" s="940">
        <f>入力支援シート1!$E$212</f>
        <v>0</v>
      </c>
      <c r="AE12" s="941"/>
      <c r="AF12" s="942"/>
    </row>
    <row r="13" spans="3:84" ht="16.5" customHeight="1">
      <c r="C13" s="450"/>
      <c r="D13" s="1037" t="s">
        <v>895</v>
      </c>
      <c r="E13" s="981"/>
      <c r="F13" s="981"/>
      <c r="G13" s="981"/>
      <c r="H13" s="981"/>
      <c r="I13" s="982"/>
      <c r="J13" s="1064">
        <f>入力支援シート1!E17</f>
        <v>0</v>
      </c>
      <c r="K13" s="1065"/>
      <c r="L13" s="1066"/>
      <c r="M13" s="1041" t="s">
        <v>130</v>
      </c>
      <c r="N13" s="1042"/>
      <c r="O13" s="1042"/>
      <c r="P13" s="1042"/>
      <c r="Q13" s="1042"/>
      <c r="R13" s="1042"/>
      <c r="S13" s="1043"/>
      <c r="T13" s="1044">
        <f>入力支援シート1!$E$175</f>
        <v>0</v>
      </c>
      <c r="U13" s="1045"/>
      <c r="V13" s="1046"/>
      <c r="W13" s="443"/>
      <c r="X13" s="1037" t="s">
        <v>912</v>
      </c>
      <c r="Y13" s="981"/>
      <c r="Z13" s="981"/>
      <c r="AA13" s="981"/>
      <c r="AB13" s="981"/>
      <c r="AC13" s="982"/>
      <c r="AD13" s="940">
        <f>入力支援シート1!$E$213</f>
        <v>0</v>
      </c>
      <c r="AE13" s="941"/>
      <c r="AF13" s="942"/>
    </row>
    <row r="14" spans="3:84" ht="16.5" customHeight="1">
      <c r="C14" s="1060" t="s">
        <v>896</v>
      </c>
      <c r="D14" s="1061"/>
      <c r="E14" s="1061"/>
      <c r="F14" s="1061"/>
      <c r="G14" s="1061"/>
      <c r="H14" s="1061"/>
      <c r="I14" s="1061"/>
      <c r="J14" s="960" t="e">
        <f>(入力支援シート1!E11/入力支援シート1!E9)</f>
        <v>#DIV/0!</v>
      </c>
      <c r="K14" s="960"/>
      <c r="L14" s="961"/>
      <c r="M14" s="443"/>
      <c r="N14" s="998" t="s">
        <v>901</v>
      </c>
      <c r="O14" s="976"/>
      <c r="P14" s="976"/>
      <c r="Q14" s="976"/>
      <c r="R14" s="976"/>
      <c r="S14" s="977"/>
      <c r="T14" s="940" t="e">
        <f>入力支援シート1!$E$175/入力支援シート1!$E$171</f>
        <v>#DIV/0!</v>
      </c>
      <c r="U14" s="941"/>
      <c r="V14" s="942"/>
      <c r="W14" s="970" t="s">
        <v>913</v>
      </c>
      <c r="X14" s="971"/>
      <c r="Y14" s="971"/>
      <c r="Z14" s="971"/>
      <c r="AA14" s="971"/>
      <c r="AB14" s="971"/>
      <c r="AC14" s="971"/>
      <c r="AD14" s="948" t="e">
        <f>入力支援シート1!$E$10/入力支援シート1!$E$11</f>
        <v>#DIV/0!</v>
      </c>
      <c r="AE14" s="948"/>
      <c r="AF14" s="949"/>
    </row>
    <row r="15" spans="3:84" ht="16.5" customHeight="1">
      <c r="C15" s="980" t="s">
        <v>897</v>
      </c>
      <c r="D15" s="981"/>
      <c r="E15" s="981"/>
      <c r="F15" s="981"/>
      <c r="G15" s="981"/>
      <c r="H15" s="981"/>
      <c r="I15" s="981"/>
      <c r="J15" s="1067" t="e">
        <f>(入力支援シート1!E12/入力支援シート1!E9)</f>
        <v>#DIV/0!</v>
      </c>
      <c r="K15" s="1067"/>
      <c r="L15" s="1022"/>
      <c r="M15" s="449"/>
      <c r="N15" s="998" t="s">
        <v>904</v>
      </c>
      <c r="O15" s="976"/>
      <c r="P15" s="976"/>
      <c r="Q15" s="976"/>
      <c r="R15" s="976"/>
      <c r="S15" s="977"/>
      <c r="T15" s="1032">
        <f>入力支援シート1!$E$176</f>
        <v>0</v>
      </c>
      <c r="U15" s="1033"/>
      <c r="V15" s="1034"/>
      <c r="W15" s="980" t="s">
        <v>914</v>
      </c>
      <c r="X15" s="981"/>
      <c r="Y15" s="981"/>
      <c r="Z15" s="982"/>
      <c r="AA15" s="451" t="s">
        <v>154</v>
      </c>
      <c r="AB15" s="958">
        <f>入力支援シート1!$E$136</f>
        <v>0</v>
      </c>
      <c r="AC15" s="959"/>
      <c r="AD15" s="452" t="s">
        <v>155</v>
      </c>
      <c r="AE15" s="950">
        <f>入力支援シート1!$E$137</f>
        <v>0</v>
      </c>
      <c r="AF15" s="951"/>
    </row>
    <row r="16" spans="3:84" ht="16.5" customHeight="1" thickBot="1">
      <c r="C16" s="964" t="s">
        <v>898</v>
      </c>
      <c r="D16" s="965"/>
      <c r="E16" s="965"/>
      <c r="F16" s="965"/>
      <c r="G16" s="965"/>
      <c r="H16" s="965"/>
      <c r="I16" s="965"/>
      <c r="J16" s="968" t="e">
        <f>(入力支援シート1!E13/入力支援シート1!E9)</f>
        <v>#DIV/0!</v>
      </c>
      <c r="K16" s="968"/>
      <c r="L16" s="969"/>
      <c r="M16" s="453"/>
      <c r="N16" s="454"/>
      <c r="O16" s="943" t="s">
        <v>905</v>
      </c>
      <c r="P16" s="944"/>
      <c r="Q16" s="944"/>
      <c r="R16" s="944"/>
      <c r="S16" s="945"/>
      <c r="T16" s="1038" t="e">
        <f>入力支援シート1!$E$176/入力支援シート1!$E$172</f>
        <v>#DIV/0!</v>
      </c>
      <c r="U16" s="1039"/>
      <c r="V16" s="1040"/>
      <c r="W16" s="1068" t="s">
        <v>1234</v>
      </c>
      <c r="X16" s="1069"/>
      <c r="Y16" s="1069"/>
      <c r="Z16" s="1070"/>
      <c r="AA16" s="455" t="s">
        <v>154</v>
      </c>
      <c r="AB16" s="1071">
        <f>入力支援シート1!$E$138</f>
        <v>0</v>
      </c>
      <c r="AC16" s="1072"/>
      <c r="AD16" s="456" t="s">
        <v>155</v>
      </c>
      <c r="AE16" s="946">
        <f>入力支援シート1!$E$139</f>
        <v>0</v>
      </c>
      <c r="AF16" s="947"/>
    </row>
    <row r="17" spans="3:44" ht="20.25" customHeight="1" thickBot="1">
      <c r="C17" s="441" t="s">
        <v>132</v>
      </c>
      <c r="D17" s="457"/>
      <c r="E17" s="457"/>
      <c r="F17" s="457"/>
      <c r="G17" s="457"/>
      <c r="H17" s="457"/>
      <c r="I17" s="457"/>
      <c r="J17" s="457"/>
      <c r="K17" s="457"/>
      <c r="L17" s="457"/>
      <c r="M17" s="457"/>
      <c r="N17" s="457"/>
      <c r="O17" s="458"/>
      <c r="P17" s="458"/>
      <c r="Q17" s="458"/>
      <c r="R17" s="458"/>
      <c r="S17" s="459"/>
      <c r="T17" s="459"/>
      <c r="U17" s="459"/>
      <c r="V17" s="459"/>
      <c r="W17" s="458"/>
      <c r="X17" s="458"/>
      <c r="Y17" s="458"/>
      <c r="Z17" s="458"/>
      <c r="AA17" s="458"/>
      <c r="AB17" s="458"/>
      <c r="AC17" s="458"/>
      <c r="AD17" s="458"/>
      <c r="AE17" s="458"/>
      <c r="AF17" s="458"/>
    </row>
    <row r="18" spans="3:44" ht="32.25" customHeight="1" thickBot="1">
      <c r="C18" s="962" t="s">
        <v>915</v>
      </c>
      <c r="D18" s="963"/>
      <c r="E18" s="963"/>
      <c r="F18" s="963"/>
      <c r="G18" s="963"/>
      <c r="H18" s="963"/>
      <c r="I18" s="963"/>
      <c r="J18" s="963"/>
      <c r="K18" s="963"/>
      <c r="L18" s="1073" t="s">
        <v>166</v>
      </c>
      <c r="M18" s="1074"/>
      <c r="N18" s="1075"/>
      <c r="O18" s="1076" t="s">
        <v>133</v>
      </c>
      <c r="P18" s="956"/>
      <c r="Q18" s="1077"/>
      <c r="R18" s="962" t="s">
        <v>939</v>
      </c>
      <c r="S18" s="963"/>
      <c r="T18" s="963"/>
      <c r="U18" s="963"/>
      <c r="V18" s="963"/>
      <c r="W18" s="963"/>
      <c r="X18" s="963"/>
      <c r="Y18" s="963"/>
      <c r="Z18" s="955" t="s">
        <v>134</v>
      </c>
      <c r="AA18" s="956"/>
      <c r="AB18" s="957"/>
      <c r="AC18" s="1050" t="s">
        <v>701</v>
      </c>
      <c r="AD18" s="1051"/>
      <c r="AE18" s="1051"/>
      <c r="AF18" s="1052"/>
    </row>
    <row r="19" spans="3:44" ht="16.5" customHeight="1">
      <c r="C19" s="460"/>
      <c r="D19" s="966" t="s">
        <v>916</v>
      </c>
      <c r="E19" s="966"/>
      <c r="F19" s="966"/>
      <c r="G19" s="966"/>
      <c r="H19" s="966"/>
      <c r="I19" s="966"/>
      <c r="J19" s="966"/>
      <c r="K19" s="967"/>
      <c r="L19" s="952">
        <f>入力支援シート1!$E$180</f>
        <v>0</v>
      </c>
      <c r="M19" s="953"/>
      <c r="N19" s="954"/>
      <c r="O19" s="910" t="e">
        <f>L19/(入力支援シート1!$E$12/1000)</f>
        <v>#DIV/0!</v>
      </c>
      <c r="P19" s="910"/>
      <c r="Q19" s="911"/>
      <c r="R19" s="461"/>
      <c r="S19" s="1056" t="s">
        <v>940</v>
      </c>
      <c r="T19" s="1056"/>
      <c r="U19" s="1056"/>
      <c r="V19" s="1056"/>
      <c r="W19" s="1056"/>
      <c r="X19" s="1056"/>
      <c r="Y19" s="1057"/>
      <c r="Z19" s="912">
        <f>入力支援シート2!$P$12</f>
        <v>0</v>
      </c>
      <c r="AA19" s="912"/>
      <c r="AB19" s="912"/>
      <c r="AC19" s="1053" t="e">
        <f>入力支援シート2!P12/$AD$6</f>
        <v>#DIV/0!</v>
      </c>
      <c r="AD19" s="1054"/>
      <c r="AE19" s="1054"/>
      <c r="AF19" s="1055"/>
    </row>
    <row r="20" spans="3:44" ht="16.5" customHeight="1">
      <c r="C20" s="462"/>
      <c r="D20" s="1087" t="s">
        <v>917</v>
      </c>
      <c r="E20" s="1087"/>
      <c r="F20" s="1087"/>
      <c r="G20" s="1087"/>
      <c r="H20" s="1087"/>
      <c r="I20" s="1087"/>
      <c r="J20" s="1087"/>
      <c r="K20" s="1088"/>
      <c r="L20" s="1146">
        <f>入力支援シート1!$E$181</f>
        <v>0</v>
      </c>
      <c r="M20" s="1147"/>
      <c r="N20" s="1148"/>
      <c r="O20" s="910" t="e">
        <f>L20/(入力支援シート1!$E$12/1000)</f>
        <v>#DIV/0!</v>
      </c>
      <c r="P20" s="910"/>
      <c r="Q20" s="911"/>
      <c r="R20" s="463"/>
      <c r="S20" s="919" t="s">
        <v>941</v>
      </c>
      <c r="T20" s="920"/>
      <c r="U20" s="920"/>
      <c r="V20" s="920"/>
      <c r="W20" s="920"/>
      <c r="X20" s="920"/>
      <c r="Y20" s="920"/>
      <c r="Z20" s="912">
        <f>入力支援シート2!$P$13</f>
        <v>0</v>
      </c>
      <c r="AA20" s="912"/>
      <c r="AB20" s="912"/>
      <c r="AC20" s="972" t="e">
        <f>入力支援シート2!P13/$AD$6</f>
        <v>#DIV/0!</v>
      </c>
      <c r="AD20" s="973"/>
      <c r="AE20" s="973"/>
      <c r="AF20" s="974"/>
    </row>
    <row r="21" spans="3:44" ht="16.5" customHeight="1">
      <c r="C21" s="462"/>
      <c r="D21" s="1087" t="s">
        <v>918</v>
      </c>
      <c r="E21" s="1087"/>
      <c r="F21" s="1087"/>
      <c r="G21" s="1087"/>
      <c r="H21" s="1087"/>
      <c r="I21" s="1087"/>
      <c r="J21" s="1087"/>
      <c r="K21" s="1088"/>
      <c r="L21" s="1146">
        <f>入力支援シート1!$E$182</f>
        <v>0</v>
      </c>
      <c r="M21" s="1147"/>
      <c r="N21" s="1148"/>
      <c r="O21" s="910" t="e">
        <f>L21/(入力支援シート1!$E$12/1000)</f>
        <v>#DIV/0!</v>
      </c>
      <c r="P21" s="910"/>
      <c r="Q21" s="911"/>
      <c r="R21" s="463"/>
      <c r="S21" s="916" t="s">
        <v>942</v>
      </c>
      <c r="T21" s="916"/>
      <c r="U21" s="916"/>
      <c r="V21" s="916"/>
      <c r="W21" s="916"/>
      <c r="X21" s="916"/>
      <c r="Y21" s="917"/>
      <c r="Z21" s="912">
        <f>入力支援シート2!$P$14</f>
        <v>0</v>
      </c>
      <c r="AA21" s="912"/>
      <c r="AB21" s="912"/>
      <c r="AC21" s="972" t="e">
        <f>入力支援シート2!P14/$AD$6</f>
        <v>#DIV/0!</v>
      </c>
      <c r="AD21" s="973"/>
      <c r="AE21" s="973"/>
      <c r="AF21" s="974"/>
    </row>
    <row r="22" spans="3:44" ht="16.5" customHeight="1">
      <c r="C22" s="462"/>
      <c r="D22" s="1095" t="s">
        <v>919</v>
      </c>
      <c r="E22" s="1096"/>
      <c r="F22" s="1096"/>
      <c r="G22" s="1096"/>
      <c r="H22" s="1096"/>
      <c r="I22" s="1096"/>
      <c r="J22" s="1096"/>
      <c r="K22" s="1097"/>
      <c r="L22" s="1146">
        <f>入力支援シート1!$E$183</f>
        <v>0</v>
      </c>
      <c r="M22" s="1147"/>
      <c r="N22" s="1148"/>
      <c r="O22" s="910" t="e">
        <f>L22/(入力支援シート1!$E$12/1000)</f>
        <v>#DIV/0!</v>
      </c>
      <c r="P22" s="910"/>
      <c r="Q22" s="911"/>
      <c r="R22" s="463"/>
      <c r="S22" s="916" t="s">
        <v>943</v>
      </c>
      <c r="T22" s="916"/>
      <c r="U22" s="916"/>
      <c r="V22" s="916"/>
      <c r="W22" s="916"/>
      <c r="X22" s="916"/>
      <c r="Y22" s="917"/>
      <c r="Z22" s="912">
        <f>入力支援シート2!$P$15</f>
        <v>0</v>
      </c>
      <c r="AA22" s="912"/>
      <c r="AB22" s="912"/>
      <c r="AC22" s="972" t="e">
        <f>入力支援シート2!P15/$AD$6</f>
        <v>#DIV/0!</v>
      </c>
      <c r="AD22" s="973"/>
      <c r="AE22" s="973"/>
      <c r="AF22" s="974"/>
    </row>
    <row r="23" spans="3:44" ht="16.5" customHeight="1">
      <c r="C23" s="464"/>
      <c r="D23" s="1095" t="s">
        <v>920</v>
      </c>
      <c r="E23" s="1096"/>
      <c r="F23" s="1096"/>
      <c r="G23" s="1096"/>
      <c r="H23" s="1096"/>
      <c r="I23" s="1096"/>
      <c r="J23" s="1096"/>
      <c r="K23" s="1097"/>
      <c r="L23" s="1111">
        <f>入力支援シート1!$E$191</f>
        <v>0</v>
      </c>
      <c r="M23" s="1111"/>
      <c r="N23" s="1111"/>
      <c r="O23" s="910" t="e">
        <f>L23/(入力支援シート1!$E$12/1000)</f>
        <v>#DIV/0!</v>
      </c>
      <c r="P23" s="910"/>
      <c r="Q23" s="911"/>
      <c r="R23" s="463"/>
      <c r="S23" s="918" t="s">
        <v>944</v>
      </c>
      <c r="T23" s="918"/>
      <c r="U23" s="918"/>
      <c r="V23" s="918"/>
      <c r="W23" s="918"/>
      <c r="X23" s="918"/>
      <c r="Y23" s="913"/>
      <c r="Z23" s="912">
        <f>入力支援シート2!$P$16</f>
        <v>0</v>
      </c>
      <c r="AA23" s="912"/>
      <c r="AB23" s="912"/>
      <c r="AC23" s="972" t="e">
        <f>入力支援シート2!P16/$AD$6</f>
        <v>#DIV/0!</v>
      </c>
      <c r="AD23" s="973"/>
      <c r="AE23" s="973"/>
      <c r="AF23" s="974"/>
    </row>
    <row r="24" spans="3:44" ht="16.5" customHeight="1">
      <c r="C24" s="464"/>
      <c r="D24" s="1089" t="s">
        <v>921</v>
      </c>
      <c r="E24" s="1090"/>
      <c r="F24" s="1090"/>
      <c r="G24" s="1090"/>
      <c r="H24" s="1090"/>
      <c r="I24" s="1090"/>
      <c r="J24" s="1090"/>
      <c r="K24" s="1091"/>
      <c r="L24" s="1111">
        <f>入力支援シート1!$E$192</f>
        <v>0</v>
      </c>
      <c r="M24" s="1111"/>
      <c r="N24" s="1111"/>
      <c r="O24" s="910" t="e">
        <f>L24/(入力支援シート1!$E$12/1000)</f>
        <v>#DIV/0!</v>
      </c>
      <c r="P24" s="910"/>
      <c r="Q24" s="911"/>
      <c r="R24" s="463"/>
      <c r="S24" s="918" t="s">
        <v>945</v>
      </c>
      <c r="T24" s="918"/>
      <c r="U24" s="918"/>
      <c r="V24" s="918"/>
      <c r="W24" s="918"/>
      <c r="X24" s="918"/>
      <c r="Y24" s="913"/>
      <c r="Z24" s="912">
        <f>入力支援シート2!$P$18</f>
        <v>0</v>
      </c>
      <c r="AA24" s="912"/>
      <c r="AB24" s="912"/>
      <c r="AC24" s="972" t="e">
        <f>入力支援シート2!P18/$AD$6</f>
        <v>#DIV/0!</v>
      </c>
      <c r="AD24" s="973"/>
      <c r="AE24" s="973"/>
      <c r="AF24" s="974"/>
      <c r="AH24" s="1175"/>
      <c r="AI24" s="1175"/>
      <c r="AJ24" s="1175"/>
      <c r="AK24" s="1175"/>
      <c r="AL24" s="1175"/>
      <c r="AM24" s="1175"/>
      <c r="AN24" s="1175"/>
      <c r="AO24" s="1175"/>
      <c r="AP24" s="22"/>
      <c r="AQ24" s="22"/>
      <c r="AR24" s="22"/>
    </row>
    <row r="25" spans="3:44" ht="16.5" customHeight="1">
      <c r="C25" s="464"/>
      <c r="D25" s="1092" t="s">
        <v>922</v>
      </c>
      <c r="E25" s="1093"/>
      <c r="F25" s="1093"/>
      <c r="G25" s="1093"/>
      <c r="H25" s="1093"/>
      <c r="I25" s="1093"/>
      <c r="J25" s="1093"/>
      <c r="K25" s="1094"/>
      <c r="L25" s="930">
        <f>入力支援シート1!$E$198</f>
        <v>0</v>
      </c>
      <c r="M25" s="930"/>
      <c r="N25" s="930"/>
      <c r="O25" s="910" t="e">
        <f>L25/(入力支援シート1!$E$12/1000)</f>
        <v>#DIV/0!</v>
      </c>
      <c r="P25" s="910"/>
      <c r="Q25" s="911"/>
      <c r="R25" s="463"/>
      <c r="S25" s="916" t="s">
        <v>946</v>
      </c>
      <c r="T25" s="916"/>
      <c r="U25" s="916"/>
      <c r="V25" s="916"/>
      <c r="W25" s="916"/>
      <c r="X25" s="916"/>
      <c r="Y25" s="917"/>
      <c r="Z25" s="912">
        <f>入力支援シート2!$P$19</f>
        <v>0</v>
      </c>
      <c r="AA25" s="912"/>
      <c r="AB25" s="912"/>
      <c r="AC25" s="972" t="e">
        <f>入力支援シート2!P19/$AD$6</f>
        <v>#DIV/0!</v>
      </c>
      <c r="AD25" s="973"/>
      <c r="AE25" s="973"/>
      <c r="AF25" s="974"/>
      <c r="AH25" s="22"/>
      <c r="AI25" s="22"/>
      <c r="AJ25" s="22"/>
      <c r="AK25" s="22"/>
      <c r="AL25" s="22"/>
      <c r="AM25" s="22"/>
      <c r="AN25" s="22"/>
      <c r="AO25" s="22"/>
      <c r="AP25" s="22"/>
      <c r="AQ25" s="22"/>
      <c r="AR25" s="22"/>
    </row>
    <row r="26" spans="3:44" ht="16.5" customHeight="1">
      <c r="C26" s="464"/>
      <c r="D26" s="1078" t="s">
        <v>923</v>
      </c>
      <c r="E26" s="1078"/>
      <c r="F26" s="1078"/>
      <c r="G26" s="1078"/>
      <c r="H26" s="1078"/>
      <c r="I26" s="1078"/>
      <c r="J26" s="1078"/>
      <c r="K26" s="1079"/>
      <c r="L26" s="930">
        <f>入力支援シート1!$E$195</f>
        <v>0</v>
      </c>
      <c r="M26" s="930"/>
      <c r="N26" s="930"/>
      <c r="O26" s="910" t="e">
        <f>L26/(入力支援シート1!$E$12/1000)</f>
        <v>#DIV/0!</v>
      </c>
      <c r="P26" s="910"/>
      <c r="Q26" s="911"/>
      <c r="R26" s="463"/>
      <c r="S26" s="916" t="s">
        <v>947</v>
      </c>
      <c r="T26" s="916"/>
      <c r="U26" s="916"/>
      <c r="V26" s="916"/>
      <c r="W26" s="916"/>
      <c r="X26" s="916"/>
      <c r="Y26" s="917"/>
      <c r="Z26" s="912">
        <f>入力支援シート2!$P$21</f>
        <v>0</v>
      </c>
      <c r="AA26" s="912"/>
      <c r="AB26" s="912"/>
      <c r="AC26" s="972" t="e">
        <f>入力支援シート2!P21/$AD$6</f>
        <v>#DIV/0!</v>
      </c>
      <c r="AD26" s="973"/>
      <c r="AE26" s="973"/>
      <c r="AF26" s="974"/>
      <c r="AH26" s="22"/>
      <c r="AI26" s="22"/>
      <c r="AJ26" s="22"/>
      <c r="AK26" s="22"/>
      <c r="AL26" s="22"/>
      <c r="AM26" s="22"/>
      <c r="AN26" s="22"/>
      <c r="AO26" s="22"/>
      <c r="AP26" s="22"/>
      <c r="AQ26" s="22"/>
      <c r="AR26" s="22"/>
    </row>
    <row r="27" spans="3:44" ht="16.5" customHeight="1">
      <c r="C27" s="464"/>
      <c r="D27" s="1078" t="s">
        <v>924</v>
      </c>
      <c r="E27" s="1078"/>
      <c r="F27" s="1078"/>
      <c r="G27" s="1078"/>
      <c r="H27" s="1078"/>
      <c r="I27" s="1078"/>
      <c r="J27" s="1078"/>
      <c r="K27" s="1079"/>
      <c r="L27" s="930">
        <f>入力支援シート1!$E$193</f>
        <v>0</v>
      </c>
      <c r="M27" s="930"/>
      <c r="N27" s="930"/>
      <c r="O27" s="910" t="e">
        <f>L27/(入力支援シート1!$E$12/1000)</f>
        <v>#DIV/0!</v>
      </c>
      <c r="P27" s="910"/>
      <c r="Q27" s="911"/>
      <c r="R27" s="463"/>
      <c r="S27" s="916" t="s">
        <v>948</v>
      </c>
      <c r="T27" s="916"/>
      <c r="U27" s="916"/>
      <c r="V27" s="916"/>
      <c r="W27" s="916"/>
      <c r="X27" s="916"/>
      <c r="Y27" s="917"/>
      <c r="Z27" s="912">
        <f>入力支援シート2!$P$20-Z26</f>
        <v>0</v>
      </c>
      <c r="AA27" s="912"/>
      <c r="AB27" s="912"/>
      <c r="AC27" s="972" t="e">
        <f>入力支援シート2!P20/$AD$6-AC26</f>
        <v>#DIV/0!</v>
      </c>
      <c r="AD27" s="973"/>
      <c r="AE27" s="973"/>
      <c r="AF27" s="974"/>
      <c r="AH27" s="22"/>
      <c r="AI27" s="22"/>
      <c r="AJ27" s="22"/>
      <c r="AK27" s="22"/>
      <c r="AL27" s="22"/>
      <c r="AM27" s="22"/>
      <c r="AN27" s="22"/>
      <c r="AO27" s="22"/>
      <c r="AP27" s="22"/>
      <c r="AQ27" s="22"/>
      <c r="AR27" s="22"/>
    </row>
    <row r="28" spans="3:44" ht="16.5" customHeight="1">
      <c r="C28" s="464"/>
      <c r="D28" s="1152" t="s">
        <v>925</v>
      </c>
      <c r="E28" s="1152"/>
      <c r="F28" s="1152"/>
      <c r="G28" s="1152"/>
      <c r="H28" s="1152"/>
      <c r="I28" s="1152"/>
      <c r="J28" s="1152"/>
      <c r="K28" s="1153"/>
      <c r="L28" s="930">
        <f>入力支援シート1!$E$194</f>
        <v>0</v>
      </c>
      <c r="M28" s="930"/>
      <c r="N28" s="930"/>
      <c r="O28" s="910" t="e">
        <f>L28/(入力支援シート1!$E$12/1000)</f>
        <v>#DIV/0!</v>
      </c>
      <c r="P28" s="910"/>
      <c r="Q28" s="911"/>
      <c r="R28" s="463"/>
      <c r="S28" s="913" t="s">
        <v>949</v>
      </c>
      <c r="T28" s="914"/>
      <c r="U28" s="914"/>
      <c r="V28" s="914"/>
      <c r="W28" s="914"/>
      <c r="X28" s="914"/>
      <c r="Y28" s="915"/>
      <c r="Z28" s="912">
        <f>入力支援シート2!$P$29</f>
        <v>0</v>
      </c>
      <c r="AA28" s="912"/>
      <c r="AB28" s="912"/>
      <c r="AC28" s="972" t="e">
        <f>入力支援シート2!P29/$AD$6</f>
        <v>#DIV/0!</v>
      </c>
      <c r="AD28" s="973"/>
      <c r="AE28" s="973"/>
      <c r="AF28" s="974"/>
      <c r="AH28" s="22"/>
      <c r="AI28" s="22"/>
      <c r="AJ28" s="22"/>
      <c r="AK28" s="22"/>
      <c r="AL28" s="22"/>
      <c r="AM28" s="22"/>
      <c r="AN28" s="22"/>
      <c r="AO28" s="22"/>
      <c r="AP28" s="22"/>
      <c r="AQ28" s="22"/>
      <c r="AR28" s="22"/>
    </row>
    <row r="29" spans="3:44" ht="16.5" customHeight="1">
      <c r="C29" s="464"/>
      <c r="D29" s="1152" t="s">
        <v>926</v>
      </c>
      <c r="E29" s="1152"/>
      <c r="F29" s="1152"/>
      <c r="G29" s="1152"/>
      <c r="H29" s="1152"/>
      <c r="I29" s="1152"/>
      <c r="J29" s="1152"/>
      <c r="K29" s="1153"/>
      <c r="L29" s="930">
        <f>入力支援シート1!$E$196</f>
        <v>0</v>
      </c>
      <c r="M29" s="930"/>
      <c r="N29" s="930"/>
      <c r="O29" s="910" t="e">
        <f>L29/(入力支援シート1!$E$12/1000)</f>
        <v>#DIV/0!</v>
      </c>
      <c r="P29" s="910"/>
      <c r="Q29" s="911"/>
      <c r="R29" s="463"/>
      <c r="S29" s="916" t="s">
        <v>950</v>
      </c>
      <c r="T29" s="916"/>
      <c r="U29" s="916"/>
      <c r="V29" s="916"/>
      <c r="W29" s="916"/>
      <c r="X29" s="916"/>
      <c r="Y29" s="917"/>
      <c r="Z29" s="912">
        <f>入力支援シート2!$P$32</f>
        <v>0</v>
      </c>
      <c r="AA29" s="912"/>
      <c r="AB29" s="912"/>
      <c r="AC29" s="972" t="e">
        <f>入力支援シート2!P32/$AD$6</f>
        <v>#DIV/0!</v>
      </c>
      <c r="AD29" s="973"/>
      <c r="AE29" s="973"/>
      <c r="AF29" s="974"/>
      <c r="AH29" s="22"/>
      <c r="AI29" s="22"/>
      <c r="AJ29" s="22"/>
      <c r="AK29" s="22"/>
      <c r="AL29" s="22"/>
      <c r="AM29" s="22"/>
      <c r="AN29" s="22"/>
      <c r="AO29" s="22"/>
      <c r="AP29" s="22"/>
      <c r="AQ29" s="22"/>
      <c r="AR29" s="22"/>
    </row>
    <row r="30" spans="3:44" ht="16.5" customHeight="1">
      <c r="C30" s="464"/>
      <c r="D30" s="1152" t="s">
        <v>927</v>
      </c>
      <c r="E30" s="1152"/>
      <c r="F30" s="1152"/>
      <c r="G30" s="1152"/>
      <c r="H30" s="1152"/>
      <c r="I30" s="1152"/>
      <c r="J30" s="1152"/>
      <c r="K30" s="1153"/>
      <c r="L30" s="930">
        <f>入力支援シート1!$E$197</f>
        <v>0</v>
      </c>
      <c r="M30" s="930"/>
      <c r="N30" s="930"/>
      <c r="O30" s="910" t="e">
        <f>L30/(入力支援シート1!$E$12/1000)</f>
        <v>#DIV/0!</v>
      </c>
      <c r="P30" s="910"/>
      <c r="Q30" s="911"/>
      <c r="R30" s="463"/>
      <c r="S30" s="919" t="s">
        <v>951</v>
      </c>
      <c r="T30" s="920"/>
      <c r="U30" s="920"/>
      <c r="V30" s="920"/>
      <c r="W30" s="920"/>
      <c r="X30" s="920"/>
      <c r="Y30" s="920"/>
      <c r="Z30" s="912">
        <f>入力支援シート2!$P$33</f>
        <v>0</v>
      </c>
      <c r="AA30" s="912"/>
      <c r="AB30" s="912"/>
      <c r="AC30" s="972" t="e">
        <f>入力支援シート2!P33/$AD$6</f>
        <v>#DIV/0!</v>
      </c>
      <c r="AD30" s="973"/>
      <c r="AE30" s="973"/>
      <c r="AF30" s="974"/>
      <c r="AH30" s="22"/>
      <c r="AI30" s="22"/>
      <c r="AJ30" s="22"/>
      <c r="AK30" s="22"/>
      <c r="AL30" s="22"/>
      <c r="AM30" s="22"/>
      <c r="AN30" s="22"/>
      <c r="AO30" s="22"/>
      <c r="AP30" s="22"/>
      <c r="AQ30" s="22"/>
      <c r="AR30" s="22"/>
    </row>
    <row r="31" spans="3:44" ht="16.5" customHeight="1">
      <c r="C31" s="464"/>
      <c r="D31" s="1078" t="s">
        <v>928</v>
      </c>
      <c r="E31" s="1078"/>
      <c r="F31" s="1078"/>
      <c r="G31" s="1078"/>
      <c r="H31" s="1078"/>
      <c r="I31" s="1078"/>
      <c r="J31" s="1078"/>
      <c r="K31" s="1079"/>
      <c r="L31" s="930">
        <f>入力支援シート1!$E$199</f>
        <v>0</v>
      </c>
      <c r="M31" s="930"/>
      <c r="N31" s="930"/>
      <c r="O31" s="910" t="e">
        <f>L31/(入力支援シート1!$E$12/1000)</f>
        <v>#DIV/0!</v>
      </c>
      <c r="P31" s="910"/>
      <c r="Q31" s="911"/>
      <c r="R31" s="463"/>
      <c r="S31" s="919" t="s">
        <v>952</v>
      </c>
      <c r="T31" s="920"/>
      <c r="U31" s="920"/>
      <c r="V31" s="920"/>
      <c r="W31" s="920"/>
      <c r="X31" s="920"/>
      <c r="Y31" s="921"/>
      <c r="Z31" s="912">
        <f>入力支援シート2!$P$34</f>
        <v>0</v>
      </c>
      <c r="AA31" s="912"/>
      <c r="AB31" s="912"/>
      <c r="AC31" s="972" t="e">
        <f>入力支援シート2!P34/$AD$6</f>
        <v>#DIV/0!</v>
      </c>
      <c r="AD31" s="973"/>
      <c r="AE31" s="973"/>
      <c r="AF31" s="974"/>
      <c r="AH31" s="22"/>
      <c r="AI31" s="22"/>
      <c r="AJ31" s="22"/>
      <c r="AK31" s="22"/>
      <c r="AL31" s="22"/>
      <c r="AM31" s="22"/>
      <c r="AN31" s="22"/>
      <c r="AO31" s="22"/>
      <c r="AP31" s="22"/>
      <c r="AQ31" s="22"/>
      <c r="AR31" s="22"/>
    </row>
    <row r="32" spans="3:44" ht="16.5" customHeight="1">
      <c r="C32" s="464"/>
      <c r="D32" s="435" t="s">
        <v>929</v>
      </c>
      <c r="L32" s="930">
        <f>入力支援シート1!$E$184</f>
        <v>0</v>
      </c>
      <c r="M32" s="930"/>
      <c r="N32" s="930"/>
      <c r="O32" s="910" t="e">
        <f>L32/(入力支援シート1!$E$12/1000)</f>
        <v>#DIV/0!</v>
      </c>
      <c r="P32" s="910"/>
      <c r="Q32" s="911"/>
      <c r="R32" s="463"/>
      <c r="S32" s="917" t="s">
        <v>953</v>
      </c>
      <c r="T32" s="1108"/>
      <c r="U32" s="1108"/>
      <c r="V32" s="1108"/>
      <c r="W32" s="1108"/>
      <c r="X32" s="1108"/>
      <c r="Y32" s="1157"/>
      <c r="Z32" s="912">
        <f>入力支援シート2!$P$35</f>
        <v>0</v>
      </c>
      <c r="AA32" s="912"/>
      <c r="AB32" s="912"/>
      <c r="AC32" s="972" t="e">
        <f>入力支援シート2!P35/$AD$6</f>
        <v>#DIV/0!</v>
      </c>
      <c r="AD32" s="973"/>
      <c r="AE32" s="973"/>
      <c r="AF32" s="974"/>
      <c r="AH32" s="22"/>
      <c r="AI32" s="22"/>
      <c r="AJ32" s="22"/>
      <c r="AK32" s="22"/>
      <c r="AL32" s="22"/>
      <c r="AM32" s="22"/>
      <c r="AN32" s="22"/>
      <c r="AO32" s="22"/>
      <c r="AP32" s="22"/>
      <c r="AQ32" s="22"/>
      <c r="AR32" s="22"/>
    </row>
    <row r="33" spans="1:44" ht="17.25" customHeight="1">
      <c r="C33" s="464"/>
      <c r="D33" s="1078" t="s">
        <v>930</v>
      </c>
      <c r="E33" s="1078"/>
      <c r="F33" s="1078"/>
      <c r="G33" s="1078"/>
      <c r="H33" s="1078"/>
      <c r="I33" s="1078"/>
      <c r="J33" s="1078"/>
      <c r="K33" s="1079"/>
      <c r="L33" s="930">
        <f>入力支援シート1!$E$200</f>
        <v>0</v>
      </c>
      <c r="M33" s="930"/>
      <c r="N33" s="930"/>
      <c r="O33" s="910" t="e">
        <f>L33/(入力支援シート1!$E$12/1000)</f>
        <v>#DIV/0!</v>
      </c>
      <c r="P33" s="910"/>
      <c r="Q33" s="911"/>
      <c r="R33" s="463"/>
      <c r="S33" s="917" t="s">
        <v>954</v>
      </c>
      <c r="T33" s="1108"/>
      <c r="U33" s="1108"/>
      <c r="V33" s="1108"/>
      <c r="W33" s="1108"/>
      <c r="X33" s="1108"/>
      <c r="Y33" s="1157"/>
      <c r="Z33" s="912">
        <f>入力支援シート2!$P$36</f>
        <v>0</v>
      </c>
      <c r="AA33" s="912"/>
      <c r="AB33" s="912"/>
      <c r="AC33" s="972" t="e">
        <f>入力支援シート2!P36/$AD$6</f>
        <v>#DIV/0!</v>
      </c>
      <c r="AD33" s="973"/>
      <c r="AE33" s="973"/>
      <c r="AF33" s="974"/>
      <c r="AH33" s="22"/>
      <c r="AI33" s="22"/>
      <c r="AJ33" s="22"/>
      <c r="AK33" s="22"/>
      <c r="AL33" s="22"/>
      <c r="AM33" s="22"/>
      <c r="AN33" s="22"/>
      <c r="AO33" s="22"/>
      <c r="AP33" s="22"/>
      <c r="AQ33" s="22"/>
      <c r="AR33" s="22"/>
    </row>
    <row r="34" spans="1:44" ht="16.5" customHeight="1">
      <c r="C34" s="465"/>
      <c r="D34" s="1083" t="s">
        <v>931</v>
      </c>
      <c r="E34" s="1083"/>
      <c r="F34" s="1083"/>
      <c r="G34" s="1083"/>
      <c r="H34" s="1083"/>
      <c r="I34" s="1083"/>
      <c r="J34" s="1083"/>
      <c r="K34" s="1083"/>
      <c r="L34" s="930">
        <f>入力支援シート1!$E$185</f>
        <v>0</v>
      </c>
      <c r="M34" s="930"/>
      <c r="N34" s="930"/>
      <c r="O34" s="910" t="e">
        <f>L34/(入力支援シート1!$E$12/1000)</f>
        <v>#DIV/0!</v>
      </c>
      <c r="P34" s="910"/>
      <c r="Q34" s="911"/>
      <c r="R34" s="462"/>
      <c r="S34" s="917" t="s">
        <v>955</v>
      </c>
      <c r="T34" s="1108"/>
      <c r="U34" s="1108"/>
      <c r="V34" s="1108"/>
      <c r="W34" s="1108"/>
      <c r="X34" s="1108"/>
      <c r="Y34" s="1157"/>
      <c r="Z34" s="912">
        <f>入力支援シート2!$P$40</f>
        <v>0</v>
      </c>
      <c r="AA34" s="912"/>
      <c r="AB34" s="912"/>
      <c r="AC34" s="972" t="e">
        <f>入力支援シート2!P40/$AD$6</f>
        <v>#DIV/0!</v>
      </c>
      <c r="AD34" s="973"/>
      <c r="AE34" s="973"/>
      <c r="AF34" s="974"/>
      <c r="AH34" s="22"/>
      <c r="AI34" s="22"/>
      <c r="AJ34" s="22"/>
      <c r="AK34" s="22"/>
      <c r="AL34" s="22"/>
      <c r="AM34" s="22"/>
      <c r="AN34" s="22"/>
      <c r="AO34" s="22"/>
      <c r="AP34" s="22"/>
      <c r="AQ34" s="22"/>
      <c r="AR34" s="22"/>
    </row>
    <row r="35" spans="1:44" ht="16.5" customHeight="1">
      <c r="C35" s="465"/>
      <c r="D35" s="1078" t="s">
        <v>932</v>
      </c>
      <c r="E35" s="1078"/>
      <c r="F35" s="1078"/>
      <c r="G35" s="1078"/>
      <c r="H35" s="1078"/>
      <c r="I35" s="1078"/>
      <c r="J35" s="1078"/>
      <c r="K35" s="1079"/>
      <c r="L35" s="930">
        <f>入力支援シート1!$E$186</f>
        <v>0</v>
      </c>
      <c r="M35" s="930"/>
      <c r="N35" s="930"/>
      <c r="O35" s="910" t="e">
        <f>L35/(入力支援シート1!$E$12/1000)</f>
        <v>#DIV/0!</v>
      </c>
      <c r="P35" s="910"/>
      <c r="Q35" s="911"/>
      <c r="R35" s="462"/>
      <c r="S35" s="917" t="s">
        <v>956</v>
      </c>
      <c r="T35" s="1108"/>
      <c r="U35" s="1108"/>
      <c r="V35" s="1108"/>
      <c r="W35" s="1108"/>
      <c r="X35" s="1108"/>
      <c r="Y35" s="1157"/>
      <c r="Z35" s="912">
        <f>入力支援シート2!$P$37</f>
        <v>0</v>
      </c>
      <c r="AA35" s="912"/>
      <c r="AB35" s="912"/>
      <c r="AC35" s="972" t="e">
        <f>入力支援シート2!P37/$AD$6</f>
        <v>#DIV/0!</v>
      </c>
      <c r="AD35" s="973"/>
      <c r="AE35" s="973"/>
      <c r="AF35" s="974"/>
      <c r="AH35" s="22"/>
      <c r="AI35" s="22"/>
      <c r="AJ35" s="22"/>
      <c r="AK35" s="22"/>
      <c r="AL35" s="22"/>
      <c r="AM35" s="22"/>
      <c r="AN35" s="22"/>
      <c r="AO35" s="22"/>
      <c r="AP35" s="22"/>
      <c r="AQ35" s="22"/>
      <c r="AR35" s="22"/>
    </row>
    <row r="36" spans="1:44" ht="16.5" customHeight="1">
      <c r="C36" s="462"/>
      <c r="D36" s="1155" t="s">
        <v>933</v>
      </c>
      <c r="E36" s="1155"/>
      <c r="F36" s="1155"/>
      <c r="G36" s="1155"/>
      <c r="H36" s="1155"/>
      <c r="I36" s="1155"/>
      <c r="J36" s="1155"/>
      <c r="K36" s="1156"/>
      <c r="L36" s="1111">
        <f>入力支援シート1!$E$201</f>
        <v>0</v>
      </c>
      <c r="M36" s="1111"/>
      <c r="N36" s="1111"/>
      <c r="O36" s="910" t="e">
        <f>L36/(入力支援シート1!$E$12/1000)</f>
        <v>#DIV/0!</v>
      </c>
      <c r="P36" s="910"/>
      <c r="Q36" s="911"/>
      <c r="R36" s="462"/>
      <c r="S36" s="919" t="s">
        <v>957</v>
      </c>
      <c r="T36" s="920"/>
      <c r="U36" s="920"/>
      <c r="V36" s="920"/>
      <c r="W36" s="920"/>
      <c r="X36" s="920"/>
      <c r="Y36" s="921"/>
      <c r="Z36" s="912">
        <f>入力支援シート2!$P$38</f>
        <v>0</v>
      </c>
      <c r="AA36" s="912"/>
      <c r="AB36" s="912"/>
      <c r="AC36" s="972" t="e">
        <f>入力支援シート2!P38/$AD$6</f>
        <v>#DIV/0!</v>
      </c>
      <c r="AD36" s="973"/>
      <c r="AE36" s="973"/>
      <c r="AF36" s="974"/>
      <c r="AH36" s="22"/>
      <c r="AI36" s="22"/>
      <c r="AJ36" s="22"/>
      <c r="AK36" s="22"/>
      <c r="AL36" s="22"/>
      <c r="AM36" s="22"/>
      <c r="AN36" s="22"/>
      <c r="AO36" s="22"/>
      <c r="AP36" s="22"/>
      <c r="AQ36" s="22"/>
      <c r="AR36" s="22"/>
    </row>
    <row r="37" spans="1:44" ht="16.5" customHeight="1">
      <c r="C37" s="462"/>
      <c r="D37" s="1079" t="s">
        <v>934</v>
      </c>
      <c r="E37" s="1109"/>
      <c r="F37" s="1109"/>
      <c r="G37" s="1109"/>
      <c r="H37" s="1109"/>
      <c r="I37" s="1109"/>
      <c r="J37" s="1109"/>
      <c r="K37" s="1110"/>
      <c r="L37" s="1149">
        <f>入力支援シート1!$E$202</f>
        <v>0</v>
      </c>
      <c r="M37" s="1149"/>
      <c r="N37" s="1149"/>
      <c r="O37" s="910" t="e">
        <f>L37/(入力支援シート1!$E$12/1000)</f>
        <v>#DIV/0!</v>
      </c>
      <c r="P37" s="910"/>
      <c r="Q37" s="911"/>
      <c r="R37" s="462"/>
      <c r="S37" s="919" t="s">
        <v>958</v>
      </c>
      <c r="T37" s="920"/>
      <c r="U37" s="920"/>
      <c r="V37" s="920"/>
      <c r="W37" s="920"/>
      <c r="X37" s="920"/>
      <c r="Y37" s="921"/>
      <c r="Z37" s="912">
        <f>入力支援シート2!$P$39</f>
        <v>0</v>
      </c>
      <c r="AA37" s="912"/>
      <c r="AB37" s="912"/>
      <c r="AC37" s="972" t="e">
        <f>入力支援シート2!P39/$AD$6</f>
        <v>#DIV/0!</v>
      </c>
      <c r="AD37" s="973"/>
      <c r="AE37" s="973"/>
      <c r="AF37" s="974"/>
      <c r="AH37" s="22"/>
      <c r="AI37" s="22"/>
      <c r="AJ37" s="22"/>
      <c r="AK37" s="22"/>
      <c r="AL37" s="22"/>
      <c r="AM37" s="22"/>
      <c r="AN37" s="22"/>
      <c r="AO37" s="22"/>
      <c r="AP37" s="22"/>
      <c r="AQ37" s="22"/>
      <c r="AR37" s="22"/>
    </row>
    <row r="38" spans="1:44" ht="16.5" customHeight="1">
      <c r="C38" s="462"/>
      <c r="D38" s="1172" t="s">
        <v>935</v>
      </c>
      <c r="E38" s="1173"/>
      <c r="F38" s="1173"/>
      <c r="G38" s="1173"/>
      <c r="H38" s="1173"/>
      <c r="I38" s="1173"/>
      <c r="J38" s="1173"/>
      <c r="K38" s="1174"/>
      <c r="L38" s="1149">
        <f>入力支援シート1!$E$203</f>
        <v>0</v>
      </c>
      <c r="M38" s="1149"/>
      <c r="N38" s="1149"/>
      <c r="O38" s="910" t="e">
        <f>L38/(入力支援シート1!$E$12/1000)</f>
        <v>#DIV/0!</v>
      </c>
      <c r="P38" s="910"/>
      <c r="Q38" s="911"/>
      <c r="R38" s="462"/>
      <c r="S38" s="1108" t="s">
        <v>959</v>
      </c>
      <c r="T38" s="1108"/>
      <c r="U38" s="1108"/>
      <c r="V38" s="1108"/>
      <c r="W38" s="1108"/>
      <c r="X38" s="1108"/>
      <c r="Y38" s="1108"/>
      <c r="Z38" s="912">
        <f>入力支援シート2!$P$42</f>
        <v>0</v>
      </c>
      <c r="AA38" s="912"/>
      <c r="AB38" s="912"/>
      <c r="AC38" s="972" t="e">
        <f>入力支援シート2!P42/$AD$6</f>
        <v>#DIV/0!</v>
      </c>
      <c r="AD38" s="973"/>
      <c r="AE38" s="973"/>
      <c r="AF38" s="974"/>
      <c r="AH38" s="22"/>
      <c r="AI38" s="22"/>
      <c r="AJ38" s="22"/>
      <c r="AK38" s="22"/>
      <c r="AL38" s="22"/>
      <c r="AM38" s="22"/>
      <c r="AN38" s="22"/>
      <c r="AO38" s="22"/>
      <c r="AP38" s="22"/>
      <c r="AQ38" s="22"/>
      <c r="AR38" s="22"/>
    </row>
    <row r="39" spans="1:44" ht="16.5" customHeight="1">
      <c r="C39" s="462"/>
      <c r="D39" s="1150" t="s">
        <v>936</v>
      </c>
      <c r="E39" s="1150"/>
      <c r="F39" s="1150"/>
      <c r="G39" s="1150"/>
      <c r="H39" s="1150"/>
      <c r="I39" s="1150"/>
      <c r="J39" s="1150"/>
      <c r="K39" s="1151"/>
      <c r="L39" s="1149">
        <f>入力支援シート1!$E$204</f>
        <v>0</v>
      </c>
      <c r="M39" s="1149"/>
      <c r="N39" s="1149"/>
      <c r="O39" s="910" t="e">
        <f>L39/(入力支援シート1!$E$12/1000)</f>
        <v>#DIV/0!</v>
      </c>
      <c r="P39" s="910"/>
      <c r="Q39" s="911"/>
      <c r="R39" s="462"/>
      <c r="S39" s="1108" t="s">
        <v>960</v>
      </c>
      <c r="T39" s="1108"/>
      <c r="U39" s="1108"/>
      <c r="V39" s="1108"/>
      <c r="W39" s="1108"/>
      <c r="X39" s="1108"/>
      <c r="Y39" s="1108"/>
      <c r="Z39" s="912">
        <f>入力支援シート2!$P$43</f>
        <v>0</v>
      </c>
      <c r="AA39" s="912"/>
      <c r="AB39" s="912"/>
      <c r="AC39" s="972" t="e">
        <f>入力支援シート2!P43/$AD$6</f>
        <v>#DIV/0!</v>
      </c>
      <c r="AD39" s="973"/>
      <c r="AE39" s="973"/>
      <c r="AF39" s="974"/>
      <c r="AH39" s="22"/>
      <c r="AI39" s="22"/>
      <c r="AJ39" s="22"/>
      <c r="AK39" s="22"/>
      <c r="AL39" s="22"/>
      <c r="AM39" s="22"/>
      <c r="AN39" s="22"/>
      <c r="AO39" s="22"/>
      <c r="AP39" s="22"/>
      <c r="AQ39" s="22"/>
      <c r="AR39" s="22"/>
    </row>
    <row r="40" spans="1:44" ht="16.5" customHeight="1">
      <c r="C40" s="462"/>
      <c r="D40" s="1083" t="s">
        <v>937</v>
      </c>
      <c r="E40" s="1083"/>
      <c r="F40" s="1083"/>
      <c r="G40" s="1083"/>
      <c r="H40" s="1083"/>
      <c r="I40" s="1083"/>
      <c r="J40" s="1083"/>
      <c r="K40" s="1083"/>
      <c r="L40" s="1067">
        <f>入力支援シート1!$E$205</f>
        <v>0</v>
      </c>
      <c r="M40" s="1067"/>
      <c r="N40" s="1067"/>
      <c r="O40" s="1158"/>
      <c r="P40" s="1158"/>
      <c r="Q40" s="1159"/>
      <c r="R40" s="462"/>
      <c r="S40" s="1108" t="s">
        <v>961</v>
      </c>
      <c r="T40" s="1108"/>
      <c r="U40" s="1108"/>
      <c r="V40" s="1108"/>
      <c r="W40" s="1108"/>
      <c r="X40" s="1108"/>
      <c r="Y40" s="1108"/>
      <c r="Z40" s="912">
        <f>入力支援シート2!$P$44</f>
        <v>0</v>
      </c>
      <c r="AA40" s="912"/>
      <c r="AB40" s="912"/>
      <c r="AC40" s="972" t="e">
        <f>入力支援シート2!P44/$AD$6</f>
        <v>#DIV/0!</v>
      </c>
      <c r="AD40" s="973"/>
      <c r="AE40" s="973"/>
      <c r="AF40" s="974"/>
      <c r="AH40" s="22"/>
      <c r="AI40" s="22"/>
      <c r="AJ40" s="22"/>
      <c r="AK40" s="22"/>
      <c r="AL40" s="22"/>
      <c r="AM40" s="22"/>
      <c r="AN40" s="22"/>
      <c r="AO40" s="22"/>
      <c r="AP40" s="22"/>
      <c r="AQ40" s="22"/>
      <c r="AR40" s="22"/>
    </row>
    <row r="41" spans="1:44" ht="16.5" customHeight="1" thickBot="1">
      <c r="C41" s="466"/>
      <c r="D41" s="1154" t="s">
        <v>938</v>
      </c>
      <c r="E41" s="1154"/>
      <c r="F41" s="1154"/>
      <c r="G41" s="1154"/>
      <c r="H41" s="1154"/>
      <c r="I41" s="1154"/>
      <c r="J41" s="1154"/>
      <c r="K41" s="1154"/>
      <c r="L41" s="968">
        <f>入力支援シート1!$E$206</f>
        <v>0</v>
      </c>
      <c r="M41" s="968"/>
      <c r="N41" s="968"/>
      <c r="O41" s="1160"/>
      <c r="P41" s="1160"/>
      <c r="Q41" s="1161"/>
      <c r="R41" s="466"/>
      <c r="S41" s="1144" t="s">
        <v>962</v>
      </c>
      <c r="T41" s="1144"/>
      <c r="U41" s="1144"/>
      <c r="V41" s="1144"/>
      <c r="W41" s="1144"/>
      <c r="X41" s="1144"/>
      <c r="Y41" s="1144"/>
      <c r="Z41" s="1166">
        <f>入力支援シート2!$P$45</f>
        <v>0</v>
      </c>
      <c r="AA41" s="1166"/>
      <c r="AB41" s="1166"/>
      <c r="AC41" s="1102" t="e">
        <f>入力支援シート2!P45/$AD$6</f>
        <v>#DIV/0!</v>
      </c>
      <c r="AD41" s="1103"/>
      <c r="AE41" s="1103"/>
      <c r="AF41" s="1104"/>
      <c r="AH41" s="22"/>
      <c r="AI41" s="22"/>
      <c r="AJ41" s="22"/>
      <c r="AK41" s="22"/>
      <c r="AL41" s="22"/>
      <c r="AM41" s="22"/>
      <c r="AN41" s="22"/>
      <c r="AO41" s="22"/>
      <c r="AP41" s="22"/>
      <c r="AQ41" s="22"/>
      <c r="AR41" s="22"/>
    </row>
    <row r="42" spans="1:44" ht="16.5" customHeight="1">
      <c r="C42" s="467"/>
      <c r="D42" s="468"/>
      <c r="E42" s="468"/>
      <c r="F42" s="468"/>
      <c r="G42" s="468"/>
      <c r="H42" s="468"/>
      <c r="I42" s="468"/>
      <c r="J42" s="468"/>
      <c r="K42" s="468"/>
      <c r="L42" s="469"/>
      <c r="M42" s="470"/>
      <c r="N42" s="470"/>
      <c r="O42" s="471"/>
      <c r="P42" s="471"/>
      <c r="Q42" s="471"/>
      <c r="R42" s="472"/>
      <c r="S42" s="473"/>
      <c r="T42" s="473"/>
      <c r="U42" s="474"/>
      <c r="V42" s="474"/>
      <c r="W42" s="474"/>
      <c r="X42" s="474"/>
      <c r="Y42" s="474"/>
      <c r="Z42" s="475"/>
      <c r="AA42" s="475"/>
      <c r="AB42" s="475"/>
      <c r="AC42" s="476"/>
      <c r="AD42" s="476"/>
      <c r="AE42" s="476"/>
      <c r="AF42" s="476"/>
      <c r="AH42" s="22"/>
      <c r="AI42" s="22"/>
      <c r="AJ42" s="22"/>
      <c r="AK42" s="22"/>
      <c r="AL42" s="22"/>
      <c r="AM42" s="22"/>
      <c r="AN42" s="22"/>
      <c r="AO42" s="22"/>
      <c r="AP42" s="22"/>
      <c r="AQ42" s="22"/>
      <c r="AR42" s="22"/>
    </row>
    <row r="43" spans="1:44" ht="16.5" customHeight="1" thickBot="1">
      <c r="C43" s="441" t="s">
        <v>32</v>
      </c>
      <c r="D43" s="436"/>
      <c r="E43" s="436"/>
      <c r="F43" s="436"/>
      <c r="G43" s="436"/>
      <c r="H43" s="436"/>
      <c r="I43" s="436"/>
      <c r="J43" s="436"/>
      <c r="K43" s="436"/>
      <c r="L43" s="436"/>
      <c r="M43" s="1080"/>
      <c r="N43" s="1081"/>
      <c r="O43" s="1081"/>
      <c r="P43" s="1081"/>
      <c r="Q43" s="1081"/>
      <c r="R43" s="1081"/>
      <c r="S43" s="1081"/>
      <c r="T43" s="1082"/>
      <c r="U43" s="436"/>
      <c r="V43" s="436"/>
      <c r="W43" s="436"/>
      <c r="X43" s="436"/>
      <c r="Y43" s="436"/>
      <c r="Z43" s="436"/>
      <c r="AA43" s="436"/>
      <c r="AB43" s="436"/>
      <c r="AC43" s="436"/>
      <c r="AD43" s="436"/>
      <c r="AE43" s="436"/>
    </row>
    <row r="44" spans="1:44" ht="16.5" customHeight="1">
      <c r="B44" s="467"/>
      <c r="C44" s="1112" t="s">
        <v>963</v>
      </c>
      <c r="D44" s="1113"/>
      <c r="E44" s="1113"/>
      <c r="F44" s="1113"/>
      <c r="G44" s="1113"/>
      <c r="H44" s="1113"/>
      <c r="I44" s="1113"/>
      <c r="J44" s="1113"/>
      <c r="K44" s="1113"/>
      <c r="L44" s="1113"/>
      <c r="M44" s="1113"/>
      <c r="N44" s="1113"/>
      <c r="O44" s="1113"/>
      <c r="P44" s="1113"/>
      <c r="Q44" s="1114"/>
      <c r="R44" s="1112" t="s">
        <v>964</v>
      </c>
      <c r="S44" s="1113"/>
      <c r="T44" s="1113"/>
      <c r="U44" s="1113"/>
      <c r="V44" s="1113"/>
      <c r="W44" s="1113"/>
      <c r="X44" s="1113"/>
      <c r="Y44" s="1113"/>
      <c r="Z44" s="1113"/>
      <c r="AA44" s="1113"/>
      <c r="AB44" s="1113"/>
      <c r="AC44" s="1113"/>
      <c r="AD44" s="1113"/>
      <c r="AE44" s="1113"/>
      <c r="AF44" s="1114"/>
    </row>
    <row r="45" spans="1:44" ht="21.75" customHeight="1">
      <c r="C45" s="477"/>
      <c r="D45" s="1145" t="s">
        <v>975</v>
      </c>
      <c r="E45" s="925"/>
      <c r="F45" s="925"/>
      <c r="G45" s="925"/>
      <c r="H45" s="1118" t="s">
        <v>120</v>
      </c>
      <c r="I45" s="1118"/>
      <c r="J45" s="1118"/>
      <c r="K45" s="926">
        <f>入力支援シート1!$G$23</f>
        <v>0</v>
      </c>
      <c r="L45" s="926"/>
      <c r="M45" s="926"/>
      <c r="N45" s="478" t="s">
        <v>97</v>
      </c>
      <c r="O45" s="1118" t="s">
        <v>28</v>
      </c>
      <c r="P45" s="1118"/>
      <c r="Q45" s="1119"/>
      <c r="R45" s="576"/>
      <c r="S45" s="1165" t="s">
        <v>980</v>
      </c>
      <c r="T45" s="934"/>
      <c r="U45" s="934"/>
      <c r="V45" s="934"/>
      <c r="W45" s="934"/>
      <c r="X45" s="934"/>
      <c r="Y45" s="934"/>
      <c r="Z45" s="934"/>
      <c r="AA45" s="934"/>
      <c r="AB45" s="934"/>
      <c r="AC45" s="478" t="s">
        <v>97</v>
      </c>
      <c r="AD45" s="1132" t="s">
        <v>28</v>
      </c>
      <c r="AE45" s="1133"/>
      <c r="AF45" s="1134"/>
    </row>
    <row r="46" spans="1:44" ht="16.5" customHeight="1">
      <c r="C46" s="477"/>
      <c r="D46" s="1142"/>
      <c r="E46" s="925" t="s">
        <v>965</v>
      </c>
      <c r="F46" s="925"/>
      <c r="G46" s="925"/>
      <c r="H46" s="925"/>
      <c r="I46" s="925"/>
      <c r="J46" s="925"/>
      <c r="K46" s="925"/>
      <c r="L46" s="925"/>
      <c r="M46" s="925"/>
      <c r="N46" s="480">
        <f>入力支援シート1!$E$24</f>
        <v>0</v>
      </c>
      <c r="O46" s="926">
        <f>入力支援シート1!$F$24</f>
        <v>0</v>
      </c>
      <c r="P46" s="926"/>
      <c r="Q46" s="927"/>
      <c r="R46" s="576"/>
      <c r="S46" s="1170"/>
      <c r="T46" s="934" t="s">
        <v>982</v>
      </c>
      <c r="U46" s="934"/>
      <c r="V46" s="934"/>
      <c r="W46" s="934"/>
      <c r="X46" s="934"/>
      <c r="Y46" s="934"/>
      <c r="Z46" s="934"/>
      <c r="AA46" s="934"/>
      <c r="AB46" s="934"/>
      <c r="AC46" s="480">
        <f>入力支援シート1!$E$62</f>
        <v>0</v>
      </c>
      <c r="AD46" s="926">
        <f>入力支援シート1!$F$62</f>
        <v>0</v>
      </c>
      <c r="AE46" s="926"/>
      <c r="AF46" s="927"/>
    </row>
    <row r="47" spans="1:44" s="19" customFormat="1" ht="16.5" customHeight="1">
      <c r="A47" s="436"/>
      <c r="B47" s="436"/>
      <c r="C47" s="477"/>
      <c r="D47" s="1142"/>
      <c r="E47" s="925" t="s">
        <v>966</v>
      </c>
      <c r="F47" s="925"/>
      <c r="G47" s="925"/>
      <c r="H47" s="925"/>
      <c r="I47" s="925"/>
      <c r="J47" s="925"/>
      <c r="K47" s="925"/>
      <c r="L47" s="925"/>
      <c r="M47" s="925"/>
      <c r="N47" s="480">
        <f>入力支援シート1!$E$25</f>
        <v>0</v>
      </c>
      <c r="O47" s="926">
        <f>入力支援シート1!$F$25</f>
        <v>0</v>
      </c>
      <c r="P47" s="926"/>
      <c r="Q47" s="927"/>
      <c r="R47" s="576"/>
      <c r="S47" s="1170"/>
      <c r="T47" s="934" t="s">
        <v>983</v>
      </c>
      <c r="U47" s="934"/>
      <c r="V47" s="934"/>
      <c r="W47" s="934"/>
      <c r="X47" s="934"/>
      <c r="Y47" s="934"/>
      <c r="Z47" s="934"/>
      <c r="AA47" s="934"/>
      <c r="AB47" s="934"/>
      <c r="AC47" s="480">
        <f>入力支援シート1!$E$63</f>
        <v>0</v>
      </c>
      <c r="AD47" s="926">
        <f>入力支援シート1!$F$63</f>
        <v>0</v>
      </c>
      <c r="AE47" s="926"/>
      <c r="AF47" s="927"/>
    </row>
    <row r="48" spans="1:44" ht="16.5" customHeight="1">
      <c r="C48" s="477"/>
      <c r="D48" s="1142"/>
      <c r="E48" s="925" t="s">
        <v>967</v>
      </c>
      <c r="F48" s="925"/>
      <c r="G48" s="925"/>
      <c r="H48" s="925"/>
      <c r="I48" s="925"/>
      <c r="J48" s="925"/>
      <c r="K48" s="925"/>
      <c r="L48" s="925"/>
      <c r="M48" s="925"/>
      <c r="N48" s="480">
        <f>入力支援シート1!$E$26</f>
        <v>0</v>
      </c>
      <c r="O48" s="926">
        <f>入力支援シート1!$F$26</f>
        <v>0</v>
      </c>
      <c r="P48" s="926"/>
      <c r="Q48" s="927"/>
      <c r="R48" s="576"/>
      <c r="S48" s="1170"/>
      <c r="T48" s="934" t="s">
        <v>984</v>
      </c>
      <c r="U48" s="934"/>
      <c r="V48" s="934"/>
      <c r="W48" s="934"/>
      <c r="X48" s="934"/>
      <c r="Y48" s="934"/>
      <c r="Z48" s="934"/>
      <c r="AA48" s="934"/>
      <c r="AB48" s="934"/>
      <c r="AC48" s="480">
        <f>入力支援シート1!$E$64</f>
        <v>0</v>
      </c>
      <c r="AD48" s="922">
        <f>入力支援シート1!$F$64</f>
        <v>0</v>
      </c>
      <c r="AE48" s="923"/>
      <c r="AF48" s="1098"/>
    </row>
    <row r="49" spans="3:32" ht="16.5" customHeight="1">
      <c r="C49" s="477"/>
      <c r="D49" s="1142"/>
      <c r="E49" s="925" t="s">
        <v>968</v>
      </c>
      <c r="F49" s="925"/>
      <c r="G49" s="925"/>
      <c r="H49" s="925"/>
      <c r="I49" s="925"/>
      <c r="J49" s="925"/>
      <c r="K49" s="925"/>
      <c r="L49" s="925"/>
      <c r="M49" s="925"/>
      <c r="N49" s="480">
        <f>入力支援シート1!$E$27</f>
        <v>0</v>
      </c>
      <c r="O49" s="926">
        <f>入力支援シート1!$F$27</f>
        <v>0</v>
      </c>
      <c r="P49" s="926"/>
      <c r="Q49" s="927"/>
      <c r="R49" s="576"/>
      <c r="S49" s="1171"/>
      <c r="T49" s="934" t="s">
        <v>985</v>
      </c>
      <c r="U49" s="934"/>
      <c r="V49" s="934"/>
      <c r="W49" s="934"/>
      <c r="X49" s="934"/>
      <c r="Y49" s="934"/>
      <c r="Z49" s="934"/>
      <c r="AA49" s="934"/>
      <c r="AB49" s="934"/>
      <c r="AC49" s="481">
        <f>入力支援シート1!$E$65</f>
        <v>0</v>
      </c>
      <c r="AD49" s="1105">
        <f>入力支援シート1!$F$65</f>
        <v>0</v>
      </c>
      <c r="AE49" s="1106"/>
      <c r="AF49" s="1107"/>
    </row>
    <row r="50" spans="3:32" ht="22.5" customHeight="1">
      <c r="C50" s="477"/>
      <c r="D50" s="1143"/>
      <c r="E50" s="925" t="s">
        <v>969</v>
      </c>
      <c r="F50" s="925"/>
      <c r="G50" s="925"/>
      <c r="H50" s="925"/>
      <c r="I50" s="925"/>
      <c r="J50" s="925"/>
      <c r="K50" s="925"/>
      <c r="L50" s="925"/>
      <c r="M50" s="925"/>
      <c r="N50" s="480">
        <f>入力支援シート1!$E$28</f>
        <v>0</v>
      </c>
      <c r="O50" s="926">
        <f>入力支援シート1!$F$28</f>
        <v>0</v>
      </c>
      <c r="P50" s="926"/>
      <c r="Q50" s="927"/>
      <c r="R50" s="479"/>
      <c r="S50" s="1167" t="s">
        <v>981</v>
      </c>
      <c r="T50" s="1168"/>
      <c r="U50" s="1168"/>
      <c r="V50" s="1168"/>
      <c r="W50" s="1168"/>
      <c r="X50" s="1168"/>
      <c r="Y50" s="1168"/>
      <c r="Z50" s="1168"/>
      <c r="AA50" s="1168"/>
      <c r="AB50" s="1169"/>
      <c r="AC50" s="482" t="s">
        <v>97</v>
      </c>
      <c r="AD50" s="1139" t="s">
        <v>180</v>
      </c>
      <c r="AE50" s="1140"/>
      <c r="AF50" s="1141"/>
    </row>
    <row r="51" spans="3:32" ht="22.5" customHeight="1">
      <c r="C51" s="477"/>
      <c r="D51" s="1145" t="s">
        <v>976</v>
      </c>
      <c r="E51" s="925"/>
      <c r="F51" s="925"/>
      <c r="G51" s="925"/>
      <c r="H51" s="1118" t="s">
        <v>121</v>
      </c>
      <c r="I51" s="1118"/>
      <c r="J51" s="1118"/>
      <c r="K51" s="926">
        <f>入力支援シート1!$G$29</f>
        <v>0</v>
      </c>
      <c r="L51" s="926"/>
      <c r="M51" s="926"/>
      <c r="N51" s="478" t="s">
        <v>97</v>
      </c>
      <c r="O51" s="1118" t="s">
        <v>28</v>
      </c>
      <c r="P51" s="1118"/>
      <c r="Q51" s="1119"/>
      <c r="R51" s="479"/>
      <c r="S51" s="483"/>
      <c r="T51" s="1137" t="s">
        <v>986</v>
      </c>
      <c r="U51" s="929"/>
      <c r="V51" s="929"/>
      <c r="W51" s="929"/>
      <c r="X51" s="929"/>
      <c r="Y51" s="929"/>
      <c r="Z51" s="929"/>
      <c r="AA51" s="929"/>
      <c r="AB51" s="1138"/>
      <c r="AC51" s="484">
        <f>入力支援シート1!$E$67</f>
        <v>0</v>
      </c>
      <c r="AD51" s="1162"/>
      <c r="AE51" s="1163"/>
      <c r="AF51" s="1164"/>
    </row>
    <row r="52" spans="3:32" ht="15.75" customHeight="1">
      <c r="C52" s="477"/>
      <c r="D52" s="1142"/>
      <c r="E52" s="925" t="s">
        <v>970</v>
      </c>
      <c r="F52" s="925"/>
      <c r="G52" s="925"/>
      <c r="H52" s="925"/>
      <c r="I52" s="925"/>
      <c r="J52" s="925"/>
      <c r="K52" s="925"/>
      <c r="L52" s="925"/>
      <c r="M52" s="925"/>
      <c r="N52" s="480">
        <f>入力支援シート1!$E$30</f>
        <v>0</v>
      </c>
      <c r="O52" s="926">
        <f>入力支援シート1!$F$30</f>
        <v>0</v>
      </c>
      <c r="P52" s="926"/>
      <c r="Q52" s="927"/>
      <c r="R52" s="479"/>
      <c r="S52" s="485"/>
      <c r="T52" s="1137" t="s">
        <v>987</v>
      </c>
      <c r="U52" s="929"/>
      <c r="V52" s="929"/>
      <c r="W52" s="929"/>
      <c r="X52" s="929"/>
      <c r="Y52" s="929"/>
      <c r="Z52" s="929"/>
      <c r="AA52" s="929"/>
      <c r="AB52" s="1138"/>
      <c r="AC52" s="480">
        <f>入力支援シート1!$E$68</f>
        <v>0</v>
      </c>
      <c r="AD52" s="922">
        <f>入力支援シート1!$F$68</f>
        <v>0</v>
      </c>
      <c r="AE52" s="923"/>
      <c r="AF52" s="1098"/>
    </row>
    <row r="53" spans="3:32" ht="23.25" customHeight="1">
      <c r="C53" s="477"/>
      <c r="D53" s="1142"/>
      <c r="E53" s="925" t="s">
        <v>971</v>
      </c>
      <c r="F53" s="925"/>
      <c r="G53" s="925"/>
      <c r="H53" s="925"/>
      <c r="I53" s="925"/>
      <c r="J53" s="925"/>
      <c r="K53" s="925"/>
      <c r="L53" s="925"/>
      <c r="M53" s="925"/>
      <c r="N53" s="480">
        <f>入力支援シート1!$E$31</f>
        <v>0</v>
      </c>
      <c r="O53" s="926">
        <f>入力支援シート1!$F$31</f>
        <v>0</v>
      </c>
      <c r="P53" s="926"/>
      <c r="Q53" s="927"/>
      <c r="R53" s="479"/>
      <c r="S53" s="928" t="s">
        <v>988</v>
      </c>
      <c r="T53" s="929"/>
      <c r="U53" s="929"/>
      <c r="V53" s="929"/>
      <c r="W53" s="929"/>
      <c r="X53" s="929"/>
      <c r="Y53" s="929"/>
      <c r="Z53" s="929"/>
      <c r="AA53" s="929"/>
      <c r="AB53" s="929"/>
      <c r="AC53" s="478" t="s">
        <v>97</v>
      </c>
      <c r="AD53" s="1133" t="s">
        <v>162</v>
      </c>
      <c r="AE53" s="1133"/>
      <c r="AF53" s="1134"/>
    </row>
    <row r="54" spans="3:32" ht="15.75" customHeight="1">
      <c r="C54" s="477"/>
      <c r="D54" s="1142"/>
      <c r="E54" s="925" t="s">
        <v>972</v>
      </c>
      <c r="F54" s="925"/>
      <c r="G54" s="925"/>
      <c r="H54" s="925"/>
      <c r="I54" s="925"/>
      <c r="J54" s="925"/>
      <c r="K54" s="925"/>
      <c r="L54" s="925"/>
      <c r="M54" s="925"/>
      <c r="N54" s="480">
        <f>入力支援シート1!$E$32</f>
        <v>0</v>
      </c>
      <c r="O54" s="926">
        <f>入力支援シート1!$F$32</f>
        <v>0</v>
      </c>
      <c r="P54" s="926"/>
      <c r="Q54" s="927"/>
      <c r="R54" s="479"/>
      <c r="S54" s="486"/>
      <c r="T54" s="934" t="s">
        <v>989</v>
      </c>
      <c r="U54" s="934"/>
      <c r="V54" s="934"/>
      <c r="W54" s="934"/>
      <c r="X54" s="934"/>
      <c r="Y54" s="934"/>
      <c r="Z54" s="934"/>
      <c r="AA54" s="934"/>
      <c r="AB54" s="934"/>
      <c r="AC54" s="480">
        <f>入力支援シート1!$E$70</f>
        <v>0</v>
      </c>
      <c r="AD54" s="922">
        <f>入力支援シート1!$F$70</f>
        <v>0</v>
      </c>
      <c r="AE54" s="923"/>
      <c r="AF54" s="1098"/>
    </row>
    <row r="55" spans="3:32" ht="16.5" customHeight="1">
      <c r="C55" s="477"/>
      <c r="D55" s="1143"/>
      <c r="E55" s="925" t="s">
        <v>973</v>
      </c>
      <c r="F55" s="925"/>
      <c r="G55" s="925"/>
      <c r="H55" s="925"/>
      <c r="I55" s="925"/>
      <c r="J55" s="925"/>
      <c r="K55" s="925"/>
      <c r="L55" s="925"/>
      <c r="M55" s="925"/>
      <c r="N55" s="480">
        <f>入力支援シート1!$E$33</f>
        <v>0</v>
      </c>
      <c r="O55" s="926">
        <f>入力支援シート1!$F$33</f>
        <v>0</v>
      </c>
      <c r="P55" s="926"/>
      <c r="Q55" s="927"/>
      <c r="R55" s="479"/>
      <c r="S55" s="486"/>
      <c r="T55" s="934" t="s">
        <v>990</v>
      </c>
      <c r="U55" s="934"/>
      <c r="V55" s="934"/>
      <c r="W55" s="934"/>
      <c r="X55" s="934"/>
      <c r="Y55" s="934"/>
      <c r="Z55" s="934"/>
      <c r="AA55" s="934"/>
      <c r="AB55" s="934"/>
      <c r="AC55" s="480">
        <f>入力支援シート1!$E$71</f>
        <v>0</v>
      </c>
      <c r="AD55" s="922">
        <f>入力支援シート1!$F$71</f>
        <v>0</v>
      </c>
      <c r="AE55" s="923"/>
      <c r="AF55" s="1098"/>
    </row>
    <row r="56" spans="3:32" ht="22.5" customHeight="1">
      <c r="C56" s="477"/>
      <c r="D56" s="1145" t="s">
        <v>977</v>
      </c>
      <c r="E56" s="925"/>
      <c r="F56" s="925"/>
      <c r="G56" s="925"/>
      <c r="H56" s="1118" t="s">
        <v>120</v>
      </c>
      <c r="I56" s="1118"/>
      <c r="J56" s="1118"/>
      <c r="K56" s="922">
        <f>入力支援シート1!$G$34</f>
        <v>0</v>
      </c>
      <c r="L56" s="923"/>
      <c r="M56" s="924"/>
      <c r="N56" s="478" t="s">
        <v>97</v>
      </c>
      <c r="O56" s="1118" t="s">
        <v>28</v>
      </c>
      <c r="P56" s="1118"/>
      <c r="Q56" s="1119"/>
      <c r="R56" s="479"/>
      <c r="S56" s="486"/>
      <c r="T56" s="934" t="s">
        <v>991</v>
      </c>
      <c r="U56" s="934"/>
      <c r="V56" s="934"/>
      <c r="W56" s="934"/>
      <c r="X56" s="934"/>
      <c r="Y56" s="934"/>
      <c r="Z56" s="934"/>
      <c r="AA56" s="934"/>
      <c r="AB56" s="934"/>
      <c r="AC56" s="480">
        <f>入力支援シート1!$E$72</f>
        <v>0</v>
      </c>
      <c r="AD56" s="926">
        <f>入力支援シート1!$F$72</f>
        <v>0</v>
      </c>
      <c r="AE56" s="926"/>
      <c r="AF56" s="927"/>
    </row>
    <row r="57" spans="3:32" ht="16.5" customHeight="1">
      <c r="C57" s="477"/>
      <c r="D57" s="1142"/>
      <c r="E57" s="925" t="s">
        <v>974</v>
      </c>
      <c r="F57" s="925"/>
      <c r="G57" s="925"/>
      <c r="H57" s="925"/>
      <c r="I57" s="925"/>
      <c r="J57" s="925"/>
      <c r="K57" s="925"/>
      <c r="L57" s="925"/>
      <c r="M57" s="925"/>
      <c r="N57" s="480">
        <f>入力支援シート1!$E$35</f>
        <v>0</v>
      </c>
      <c r="O57" s="926">
        <f>入力支援シート1!$F$35</f>
        <v>0</v>
      </c>
      <c r="P57" s="926"/>
      <c r="Q57" s="927"/>
      <c r="R57" s="479"/>
      <c r="S57" s="487"/>
      <c r="T57" s="934" t="s">
        <v>992</v>
      </c>
      <c r="U57" s="934"/>
      <c r="V57" s="934"/>
      <c r="W57" s="934"/>
      <c r="X57" s="934"/>
      <c r="Y57" s="934"/>
      <c r="Z57" s="934"/>
      <c r="AA57" s="934"/>
      <c r="AB57" s="934"/>
      <c r="AC57" s="480">
        <f>入力支援シート1!$E$73</f>
        <v>0</v>
      </c>
      <c r="AD57" s="926">
        <f>入力支援シート1!$F$73</f>
        <v>0</v>
      </c>
      <c r="AE57" s="926"/>
      <c r="AF57" s="927"/>
    </row>
    <row r="58" spans="3:32" ht="24" customHeight="1">
      <c r="C58" s="477"/>
      <c r="D58" s="1142"/>
      <c r="E58" s="925" t="s">
        <v>1236</v>
      </c>
      <c r="F58" s="925"/>
      <c r="G58" s="925"/>
      <c r="H58" s="925"/>
      <c r="I58" s="925"/>
      <c r="J58" s="925"/>
      <c r="K58" s="925"/>
      <c r="L58" s="925"/>
      <c r="M58" s="925"/>
      <c r="N58" s="480">
        <f>入力支援シート1!$E$36</f>
        <v>0</v>
      </c>
      <c r="O58" s="926">
        <f>入力支援シート1!$F$36</f>
        <v>0</v>
      </c>
      <c r="P58" s="926"/>
      <c r="Q58" s="927"/>
      <c r="R58" s="479"/>
      <c r="S58" s="1135" t="s">
        <v>993</v>
      </c>
      <c r="T58" s="1135"/>
      <c r="U58" s="1135"/>
      <c r="V58" s="1135"/>
      <c r="W58" s="1135"/>
      <c r="X58" s="1135"/>
      <c r="Y58" s="1135"/>
      <c r="Z58" s="1135"/>
      <c r="AA58" s="1135"/>
      <c r="AB58" s="1136"/>
      <c r="AC58" s="478" t="s">
        <v>97</v>
      </c>
      <c r="AD58" s="1132" t="s">
        <v>1240</v>
      </c>
      <c r="AE58" s="1133"/>
      <c r="AF58" s="1134"/>
    </row>
    <row r="59" spans="3:32" ht="17.25" customHeight="1">
      <c r="C59" s="477"/>
      <c r="D59" s="1142"/>
      <c r="E59" s="925" t="s">
        <v>1195</v>
      </c>
      <c r="F59" s="925"/>
      <c r="G59" s="925"/>
      <c r="H59" s="925"/>
      <c r="I59" s="925"/>
      <c r="J59" s="925"/>
      <c r="K59" s="925"/>
      <c r="L59" s="925"/>
      <c r="M59" s="925"/>
      <c r="N59" s="480">
        <f>入力支援シート1!$E$37</f>
        <v>0</v>
      </c>
      <c r="O59" s="926">
        <f>入力支援シート1!$F$37</f>
        <v>0</v>
      </c>
      <c r="P59" s="926"/>
      <c r="Q59" s="927"/>
      <c r="R59" s="479"/>
      <c r="S59" s="486"/>
      <c r="T59" s="934" t="s">
        <v>994</v>
      </c>
      <c r="U59" s="934"/>
      <c r="V59" s="934"/>
      <c r="W59" s="934"/>
      <c r="X59" s="934"/>
      <c r="Y59" s="934"/>
      <c r="Z59" s="934"/>
      <c r="AA59" s="934"/>
      <c r="AB59" s="934"/>
      <c r="AC59" s="480">
        <f>入力支援シート1!$E$75</f>
        <v>0</v>
      </c>
      <c r="AD59" s="926">
        <f>入力支援シート1!$F$75</f>
        <v>0</v>
      </c>
      <c r="AE59" s="926"/>
      <c r="AF59" s="927"/>
    </row>
    <row r="60" spans="3:32" ht="16.5" customHeight="1">
      <c r="C60" s="477"/>
      <c r="D60" s="1142"/>
      <c r="E60" s="1115" t="s">
        <v>27</v>
      </c>
      <c r="F60" s="1188" t="str">
        <f>入力支援シート1!$E$38</f>
        <v>自由記載：</v>
      </c>
      <c r="G60" s="1189"/>
      <c r="H60" s="1189"/>
      <c r="I60" s="1189"/>
      <c r="J60" s="1189"/>
      <c r="K60" s="1189"/>
      <c r="L60" s="1189"/>
      <c r="M60" s="1189"/>
      <c r="N60" s="1189"/>
      <c r="O60" s="1189"/>
      <c r="P60" s="1189"/>
      <c r="Q60" s="1190"/>
      <c r="R60" s="447"/>
      <c r="S60" s="487"/>
      <c r="T60" s="934" t="s">
        <v>995</v>
      </c>
      <c r="U60" s="934"/>
      <c r="V60" s="934"/>
      <c r="W60" s="934"/>
      <c r="X60" s="934"/>
      <c r="Y60" s="934"/>
      <c r="Z60" s="934"/>
      <c r="AA60" s="934"/>
      <c r="AB60" s="934"/>
      <c r="AC60" s="1120">
        <f>入力支援シート1!$F$76</f>
        <v>0</v>
      </c>
      <c r="AD60" s="1121"/>
      <c r="AE60" s="1121"/>
      <c r="AF60" s="1122"/>
    </row>
    <row r="61" spans="3:32" ht="16.5" customHeight="1">
      <c r="C61" s="477"/>
      <c r="D61" s="1142"/>
      <c r="E61" s="1116"/>
      <c r="F61" s="1191"/>
      <c r="G61" s="1192"/>
      <c r="H61" s="1192"/>
      <c r="I61" s="1192"/>
      <c r="J61" s="1192"/>
      <c r="K61" s="1192"/>
      <c r="L61" s="1192"/>
      <c r="M61" s="1192"/>
      <c r="N61" s="1192"/>
      <c r="O61" s="1192"/>
      <c r="P61" s="1192"/>
      <c r="Q61" s="1193"/>
      <c r="R61" s="1184" t="s">
        <v>996</v>
      </c>
      <c r="S61" s="1135"/>
      <c r="T61" s="1135"/>
      <c r="U61" s="1135"/>
      <c r="V61" s="1135"/>
      <c r="W61" s="1135"/>
      <c r="X61" s="1135"/>
      <c r="Y61" s="1135"/>
      <c r="Z61" s="1135"/>
      <c r="AA61" s="1135"/>
      <c r="AB61" s="1136"/>
      <c r="AC61" s="1123" t="s">
        <v>210</v>
      </c>
      <c r="AD61" s="1124"/>
      <c r="AE61" s="1124"/>
      <c r="AF61" s="1125"/>
    </row>
    <row r="62" spans="3:32" ht="16.5" customHeight="1">
      <c r="C62" s="477"/>
      <c r="D62" s="1142"/>
      <c r="E62" s="1116"/>
      <c r="F62" s="1191"/>
      <c r="G62" s="1192"/>
      <c r="H62" s="1192"/>
      <c r="I62" s="1192"/>
      <c r="J62" s="1192"/>
      <c r="K62" s="1192"/>
      <c r="L62" s="1192"/>
      <c r="M62" s="1192"/>
      <c r="N62" s="1192"/>
      <c r="O62" s="1192"/>
      <c r="P62" s="1192"/>
      <c r="Q62" s="1193"/>
      <c r="R62" s="479"/>
      <c r="S62" s="928" t="s">
        <v>997</v>
      </c>
      <c r="T62" s="1135"/>
      <c r="U62" s="1135"/>
      <c r="V62" s="1135"/>
      <c r="W62" s="1135"/>
      <c r="X62" s="1135"/>
      <c r="Y62" s="1135"/>
      <c r="Z62" s="1135"/>
      <c r="AA62" s="1135"/>
      <c r="AB62" s="1136"/>
      <c r="AC62" s="1099">
        <f>入力支援シート1!$E$78</f>
        <v>0</v>
      </c>
      <c r="AD62" s="1100"/>
      <c r="AE62" s="1100"/>
      <c r="AF62" s="1101"/>
    </row>
    <row r="63" spans="3:32" ht="16.5" customHeight="1">
      <c r="C63" s="477"/>
      <c r="D63" s="1143"/>
      <c r="E63" s="1117"/>
      <c r="F63" s="1194"/>
      <c r="G63" s="1195"/>
      <c r="H63" s="1195"/>
      <c r="I63" s="1195"/>
      <c r="J63" s="1195"/>
      <c r="K63" s="1195"/>
      <c r="L63" s="1195"/>
      <c r="M63" s="1195"/>
      <c r="N63" s="1195"/>
      <c r="O63" s="1195"/>
      <c r="P63" s="1195"/>
      <c r="Q63" s="1196"/>
      <c r="R63" s="447"/>
      <c r="S63" s="1137" t="s">
        <v>998</v>
      </c>
      <c r="T63" s="929"/>
      <c r="U63" s="929"/>
      <c r="V63" s="929"/>
      <c r="W63" s="929"/>
      <c r="X63" s="929"/>
      <c r="Y63" s="929"/>
      <c r="Z63" s="929"/>
      <c r="AA63" s="929"/>
      <c r="AB63" s="1138"/>
      <c r="AC63" s="1120">
        <f>入力支援シート1!$E$79</f>
        <v>0</v>
      </c>
      <c r="AD63" s="1121"/>
      <c r="AE63" s="1121"/>
      <c r="AF63" s="1122"/>
    </row>
    <row r="64" spans="3:32" ht="27" customHeight="1">
      <c r="C64" s="477"/>
      <c r="D64" s="1145" t="s">
        <v>978</v>
      </c>
      <c r="E64" s="925"/>
      <c r="F64" s="925"/>
      <c r="G64" s="925"/>
      <c r="H64" s="1118" t="s">
        <v>120</v>
      </c>
      <c r="I64" s="1118"/>
      <c r="J64" s="1118"/>
      <c r="K64" s="922">
        <f>入力支援シート1!$G$39</f>
        <v>0</v>
      </c>
      <c r="L64" s="923"/>
      <c r="M64" s="924"/>
      <c r="N64" s="478" t="s">
        <v>97</v>
      </c>
      <c r="O64" s="1118" t="s">
        <v>28</v>
      </c>
      <c r="P64" s="1118"/>
      <c r="Q64" s="1119"/>
      <c r="R64" s="1129"/>
      <c r="S64" s="1130"/>
      <c r="T64" s="1130"/>
      <c r="U64" s="1130"/>
      <c r="V64" s="1130"/>
      <c r="W64" s="1130"/>
      <c r="X64" s="1130"/>
      <c r="Y64" s="1130"/>
      <c r="Z64" s="1130"/>
      <c r="AA64" s="1130"/>
      <c r="AB64" s="1130"/>
      <c r="AC64" s="1131"/>
      <c r="AD64" s="1126" t="s">
        <v>211</v>
      </c>
      <c r="AE64" s="1127"/>
      <c r="AF64" s="1128"/>
    </row>
    <row r="65" spans="3:35" ht="16.5" customHeight="1">
      <c r="C65" s="477"/>
      <c r="D65" s="488"/>
      <c r="E65" s="925" t="s">
        <v>1246</v>
      </c>
      <c r="F65" s="925"/>
      <c r="G65" s="925"/>
      <c r="H65" s="925"/>
      <c r="I65" s="925"/>
      <c r="J65" s="925"/>
      <c r="K65" s="925"/>
      <c r="L65" s="925"/>
      <c r="M65" s="925"/>
      <c r="N65" s="480">
        <f>入力支援シート1!$E$40</f>
        <v>0</v>
      </c>
      <c r="O65" s="926">
        <f>入力支援シート1!$F$40</f>
        <v>0</v>
      </c>
      <c r="P65" s="926"/>
      <c r="Q65" s="927"/>
      <c r="R65" s="1238" t="s">
        <v>999</v>
      </c>
      <c r="S65" s="1239"/>
      <c r="T65" s="1239"/>
      <c r="U65" s="1239"/>
      <c r="V65" s="1239"/>
      <c r="W65" s="1239"/>
      <c r="X65" s="1239"/>
      <c r="Y65" s="1239"/>
      <c r="Z65" s="1239"/>
      <c r="AA65" s="1239"/>
      <c r="AB65" s="1239"/>
      <c r="AC65" s="1240"/>
      <c r="AD65" s="1182">
        <f>入力支援シート1!$E$81</f>
        <v>0</v>
      </c>
      <c r="AE65" s="1182"/>
      <c r="AF65" s="1183"/>
    </row>
    <row r="66" spans="3:35" ht="18.75" customHeight="1" thickBot="1">
      <c r="C66" s="477"/>
      <c r="D66" s="931" t="s">
        <v>979</v>
      </c>
      <c r="E66" s="932"/>
      <c r="F66" s="932"/>
      <c r="G66" s="932"/>
      <c r="H66" s="932"/>
      <c r="I66" s="932"/>
      <c r="J66" s="933"/>
      <c r="K66" s="1204" t="s">
        <v>158</v>
      </c>
      <c r="L66" s="1204"/>
      <c r="M66" s="1205"/>
      <c r="N66" s="1208">
        <f>入力支援シート1!$G$41</f>
        <v>0</v>
      </c>
      <c r="O66" s="1208"/>
      <c r="P66" s="1208"/>
      <c r="Q66" s="1209"/>
      <c r="R66" s="479"/>
      <c r="S66" s="1037" t="s">
        <v>1237</v>
      </c>
      <c r="T66" s="981"/>
      <c r="U66" s="981"/>
      <c r="V66" s="981"/>
      <c r="W66" s="981"/>
      <c r="X66" s="981"/>
      <c r="Y66" s="981"/>
      <c r="Z66" s="981"/>
      <c r="AA66" s="981"/>
      <c r="AB66" s="981"/>
      <c r="AC66" s="982"/>
      <c r="AD66" s="1185">
        <f>入力支援シート1!$E$82</f>
        <v>0</v>
      </c>
      <c r="AE66" s="1186"/>
      <c r="AF66" s="1187"/>
    </row>
    <row r="67" spans="3:35" ht="16.5" customHeight="1">
      <c r="C67" s="477"/>
      <c r="D67" s="467"/>
      <c r="E67" s="1201" t="s">
        <v>160</v>
      </c>
      <c r="F67" s="1202"/>
      <c r="G67" s="1202"/>
      <c r="H67" s="1202" t="s">
        <v>214</v>
      </c>
      <c r="I67" s="1202"/>
      <c r="J67" s="1202"/>
      <c r="K67" s="1203">
        <f>入力支援シート1!$F$42</f>
        <v>0</v>
      </c>
      <c r="L67" s="1203"/>
      <c r="M67" s="1202" t="s">
        <v>885</v>
      </c>
      <c r="N67" s="1202"/>
      <c r="O67" s="1202"/>
      <c r="P67" s="1206">
        <f>入力支援シート1!$F$43</f>
        <v>0</v>
      </c>
      <c r="Q67" s="1207"/>
      <c r="R67" s="489"/>
      <c r="S67" s="1181" t="s">
        <v>1238</v>
      </c>
      <c r="T67" s="1042"/>
      <c r="U67" s="1042"/>
      <c r="V67" s="1042"/>
      <c r="W67" s="1042"/>
      <c r="X67" s="1042"/>
      <c r="Y67" s="1042"/>
      <c r="Z67" s="1042"/>
      <c r="AA67" s="1042"/>
      <c r="AB67" s="1042"/>
      <c r="AC67" s="1043"/>
      <c r="AD67" s="1176">
        <f>入力支援シート1!$E$83</f>
        <v>0</v>
      </c>
      <c r="AE67" s="1177"/>
      <c r="AF67" s="1178"/>
    </row>
    <row r="68" spans="3:35" ht="16.5" customHeight="1" thickBot="1">
      <c r="C68" s="477"/>
      <c r="D68" s="490"/>
      <c r="E68" s="1197" t="s">
        <v>167</v>
      </c>
      <c r="F68" s="1198"/>
      <c r="G68" s="1198"/>
      <c r="H68" s="1198" t="s">
        <v>887</v>
      </c>
      <c r="I68" s="1198"/>
      <c r="J68" s="1198"/>
      <c r="K68" s="1199">
        <f>入力支援シート1!$F$44</f>
        <v>0</v>
      </c>
      <c r="L68" s="1199"/>
      <c r="M68" s="1198" t="s">
        <v>886</v>
      </c>
      <c r="N68" s="1198"/>
      <c r="O68" s="1198"/>
      <c r="P68" s="1199">
        <f>入力支援シート1!$F$45</f>
        <v>0</v>
      </c>
      <c r="Q68" s="1200"/>
      <c r="R68" s="491"/>
      <c r="S68" s="943" t="s">
        <v>1239</v>
      </c>
      <c r="T68" s="944"/>
      <c r="U68" s="944"/>
      <c r="V68" s="944"/>
      <c r="W68" s="944"/>
      <c r="X68" s="944"/>
      <c r="Y68" s="944"/>
      <c r="Z68" s="944"/>
      <c r="AA68" s="944"/>
      <c r="AB68" s="944"/>
      <c r="AC68" s="945"/>
      <c r="AD68" s="1179">
        <f>入力支援シート1!$E$84</f>
        <v>0</v>
      </c>
      <c r="AE68" s="1179"/>
      <c r="AF68" s="1180"/>
    </row>
    <row r="69" spans="3:35" ht="16.5" customHeight="1" thickBot="1">
      <c r="C69" s="477"/>
      <c r="D69" s="490"/>
      <c r="E69" s="1230" t="s">
        <v>168</v>
      </c>
      <c r="F69" s="1231"/>
      <c r="G69" s="1232"/>
      <c r="H69" s="1126" t="s">
        <v>169</v>
      </c>
      <c r="I69" s="1127"/>
      <c r="J69" s="1213"/>
      <c r="K69" s="498">
        <f>入力支援シート1!$E$47</f>
        <v>0</v>
      </c>
      <c r="L69" s="1126" t="s">
        <v>170</v>
      </c>
      <c r="M69" s="1213"/>
      <c r="N69" s="498">
        <f>入力支援シート1!$E$48</f>
        <v>0</v>
      </c>
      <c r="O69" s="1126" t="s">
        <v>171</v>
      </c>
      <c r="P69" s="1213"/>
      <c r="Q69" s="499">
        <f>入力支援シート1!$E$49</f>
        <v>0</v>
      </c>
      <c r="R69" s="894" t="s">
        <v>619</v>
      </c>
      <c r="S69" s="895"/>
      <c r="T69" s="895"/>
      <c r="U69" s="895"/>
      <c r="V69" s="895"/>
      <c r="W69" s="895"/>
      <c r="X69" s="895"/>
      <c r="Y69" s="895"/>
      <c r="Z69" s="895"/>
      <c r="AA69" s="895"/>
      <c r="AB69" s="895"/>
      <c r="AC69" s="896" t="s">
        <v>617</v>
      </c>
      <c r="AD69" s="897"/>
      <c r="AE69" s="898" t="s">
        <v>620</v>
      </c>
      <c r="AF69" s="899"/>
    </row>
    <row r="70" spans="3:35" ht="18" customHeight="1" thickBot="1">
      <c r="C70" s="477"/>
      <c r="D70" s="490"/>
      <c r="E70" s="1233"/>
      <c r="F70" s="1234"/>
      <c r="G70" s="1235"/>
      <c r="H70" s="935" t="s">
        <v>172</v>
      </c>
      <c r="I70" s="936"/>
      <c r="J70" s="937"/>
      <c r="K70" s="492">
        <f>入力支援シート1!$E$50</f>
        <v>0</v>
      </c>
      <c r="L70" s="938" t="s">
        <v>173</v>
      </c>
      <c r="M70" s="939"/>
      <c r="N70" s="492">
        <f>入力支援シート1!$E$51</f>
        <v>0</v>
      </c>
      <c r="O70" s="935" t="s">
        <v>174</v>
      </c>
      <c r="P70" s="937"/>
      <c r="Q70" s="493">
        <f>入力支援シート1!$E$52</f>
        <v>0</v>
      </c>
      <c r="R70" s="1214" t="s">
        <v>854</v>
      </c>
      <c r="S70" s="1236" t="s">
        <v>1002</v>
      </c>
      <c r="T70" s="1237"/>
      <c r="U70" s="1237"/>
      <c r="V70" s="1237"/>
      <c r="W70" s="1237"/>
      <c r="X70" s="1237"/>
      <c r="Y70" s="1237"/>
      <c r="Z70" s="1237"/>
      <c r="AA70" s="1237"/>
      <c r="AB70" s="1237"/>
      <c r="AC70" s="900">
        <f>入力支援シート1!$E$144</f>
        <v>0</v>
      </c>
      <c r="AD70" s="901"/>
      <c r="AE70" s="902">
        <f>入力支援シート1!$F$144</f>
        <v>0</v>
      </c>
      <c r="AF70" s="903"/>
    </row>
    <row r="71" spans="3:35" ht="21" customHeight="1">
      <c r="C71" s="477"/>
      <c r="D71" s="490"/>
      <c r="E71" s="1224"/>
      <c r="F71" s="1224"/>
      <c r="G71" s="1224"/>
      <c r="H71" s="1224"/>
      <c r="I71" s="1224"/>
      <c r="J71" s="1224"/>
      <c r="K71" s="1224"/>
      <c r="L71" s="1224"/>
      <c r="M71" s="1224"/>
      <c r="N71" s="494" t="s">
        <v>159</v>
      </c>
      <c r="O71" s="1225" t="s">
        <v>182</v>
      </c>
      <c r="P71" s="1225"/>
      <c r="Q71" s="1226"/>
      <c r="R71" s="1215"/>
      <c r="S71" s="904" t="s">
        <v>1003</v>
      </c>
      <c r="T71" s="697"/>
      <c r="U71" s="697"/>
      <c r="V71" s="697"/>
      <c r="W71" s="697"/>
      <c r="X71" s="697"/>
      <c r="Y71" s="697"/>
      <c r="Z71" s="697"/>
      <c r="AA71" s="697"/>
      <c r="AB71" s="697"/>
      <c r="AC71" s="886">
        <f>入力支援シート1!$E$146</f>
        <v>0</v>
      </c>
      <c r="AD71" s="887"/>
      <c r="AE71" s="888">
        <f>入力支援シート1!$F$146</f>
        <v>0</v>
      </c>
      <c r="AF71" s="889"/>
    </row>
    <row r="72" spans="3:35" ht="20.100000000000001" customHeight="1">
      <c r="C72" s="477"/>
      <c r="D72" s="486"/>
      <c r="E72" s="1212" t="s">
        <v>1244</v>
      </c>
      <c r="F72" s="1212"/>
      <c r="G72" s="1212"/>
      <c r="H72" s="1212"/>
      <c r="I72" s="1212"/>
      <c r="J72" s="1212"/>
      <c r="K72" s="1212"/>
      <c r="L72" s="1212"/>
      <c r="M72" s="1212"/>
      <c r="N72" s="495">
        <f>入力支援シート1!$E$53</f>
        <v>0</v>
      </c>
      <c r="O72" s="1158"/>
      <c r="P72" s="1158"/>
      <c r="Q72" s="1159"/>
      <c r="R72" s="1216"/>
      <c r="S72" s="904" t="s">
        <v>1004</v>
      </c>
      <c r="T72" s="697"/>
      <c r="U72" s="697"/>
      <c r="V72" s="697"/>
      <c r="W72" s="697"/>
      <c r="X72" s="697"/>
      <c r="Y72" s="697"/>
      <c r="Z72" s="697"/>
      <c r="AA72" s="697"/>
      <c r="AB72" s="697"/>
      <c r="AC72" s="886">
        <f>入力支援シート1!$E$147</f>
        <v>0</v>
      </c>
      <c r="AD72" s="887"/>
      <c r="AE72" s="888">
        <f>入力支援シート1!$F$147</f>
        <v>0</v>
      </c>
      <c r="AF72" s="889"/>
    </row>
    <row r="73" spans="3:35" ht="20.100000000000001" customHeight="1">
      <c r="C73" s="477"/>
      <c r="D73" s="486"/>
      <c r="E73" s="907" t="s">
        <v>1245</v>
      </c>
      <c r="F73" s="908"/>
      <c r="G73" s="908"/>
      <c r="H73" s="908"/>
      <c r="I73" s="908"/>
      <c r="J73" s="908"/>
      <c r="K73" s="908"/>
      <c r="L73" s="908"/>
      <c r="M73" s="909"/>
      <c r="N73" s="495">
        <f>入力支援シート1!$E$54</f>
        <v>0</v>
      </c>
      <c r="O73" s="1220">
        <f>入力支援シート1!$F$54</f>
        <v>0</v>
      </c>
      <c r="P73" s="1220"/>
      <c r="Q73" s="1221"/>
      <c r="R73" s="1215" t="s">
        <v>881</v>
      </c>
      <c r="S73" s="905" t="s">
        <v>1005</v>
      </c>
      <c r="T73" s="906"/>
      <c r="U73" s="906"/>
      <c r="V73" s="906"/>
      <c r="W73" s="906"/>
      <c r="X73" s="906"/>
      <c r="Y73" s="906"/>
      <c r="Z73" s="906"/>
      <c r="AA73" s="906"/>
      <c r="AB73" s="906"/>
      <c r="AC73" s="886">
        <f>入力支援シート1!$E$150</f>
        <v>0</v>
      </c>
      <c r="AD73" s="887"/>
      <c r="AE73" s="888">
        <f>入力支援シート1!$F$150</f>
        <v>0</v>
      </c>
      <c r="AF73" s="889"/>
    </row>
    <row r="74" spans="3:35" ht="20.100000000000001" customHeight="1">
      <c r="C74" s="477"/>
      <c r="D74" s="504" t="s">
        <v>882</v>
      </c>
      <c r="E74" s="1229" t="s">
        <v>1241</v>
      </c>
      <c r="F74" s="1229"/>
      <c r="G74" s="1229"/>
      <c r="H74" s="1229"/>
      <c r="I74" s="1229"/>
      <c r="J74" s="1229"/>
      <c r="K74" s="1229"/>
      <c r="L74" s="1229"/>
      <c r="M74" s="1229"/>
      <c r="N74" s="495">
        <f>入力支援シート1!$E$55</f>
        <v>0</v>
      </c>
      <c r="O74" s="1220">
        <f>入力支援シート1!$F$55</f>
        <v>0</v>
      </c>
      <c r="P74" s="1220"/>
      <c r="Q74" s="1221"/>
      <c r="R74" s="1215"/>
      <c r="S74" s="905" t="s">
        <v>1006</v>
      </c>
      <c r="T74" s="906"/>
      <c r="U74" s="906"/>
      <c r="V74" s="906"/>
      <c r="W74" s="906"/>
      <c r="X74" s="906"/>
      <c r="Y74" s="906"/>
      <c r="Z74" s="906"/>
      <c r="AA74" s="906"/>
      <c r="AB74" s="906"/>
      <c r="AC74" s="886">
        <f>入力支援シート1!$E$151</f>
        <v>0</v>
      </c>
      <c r="AD74" s="887"/>
      <c r="AE74" s="888">
        <f>入力支援シート1!$F$151</f>
        <v>0</v>
      </c>
      <c r="AF74" s="889"/>
    </row>
    <row r="75" spans="3:35" ht="20.100000000000001" customHeight="1">
      <c r="C75" s="477"/>
      <c r="D75" s="503" t="s">
        <v>883</v>
      </c>
      <c r="E75" s="1031" t="s">
        <v>1242</v>
      </c>
      <c r="F75" s="1031"/>
      <c r="G75" s="1031"/>
      <c r="H75" s="1031"/>
      <c r="I75" s="1031"/>
      <c r="J75" s="1031"/>
      <c r="K75" s="1031"/>
      <c r="L75" s="1031"/>
      <c r="M75" s="1031"/>
      <c r="N75" s="495">
        <f>入力支援シート1!$E$56</f>
        <v>0</v>
      </c>
      <c r="O75" s="1220">
        <f>入力支援シート1!$F$56</f>
        <v>0</v>
      </c>
      <c r="P75" s="1220"/>
      <c r="Q75" s="1221"/>
      <c r="R75" s="1215"/>
      <c r="S75" s="1227" t="s">
        <v>1007</v>
      </c>
      <c r="T75" s="1228"/>
      <c r="U75" s="1228"/>
      <c r="V75" s="1228"/>
      <c r="W75" s="1228"/>
      <c r="X75" s="1228"/>
      <c r="Y75" s="1228"/>
      <c r="Z75" s="1228"/>
      <c r="AA75" s="1228"/>
      <c r="AB75" s="1228"/>
      <c r="AC75" s="886">
        <f>入力支援シート1!$E$152</f>
        <v>0</v>
      </c>
      <c r="AD75" s="887"/>
      <c r="AE75" s="888">
        <f>入力支援シート1!$F$152</f>
        <v>0</v>
      </c>
      <c r="AF75" s="889"/>
    </row>
    <row r="76" spans="3:35" ht="18.75" customHeight="1" thickBot="1">
      <c r="C76" s="496"/>
      <c r="D76" s="505" t="s">
        <v>884</v>
      </c>
      <c r="E76" s="1219" t="s">
        <v>1243</v>
      </c>
      <c r="F76" s="1219"/>
      <c r="G76" s="1219"/>
      <c r="H76" s="1219"/>
      <c r="I76" s="1219"/>
      <c r="J76" s="1219"/>
      <c r="K76" s="1219"/>
      <c r="L76" s="1219"/>
      <c r="M76" s="1219"/>
      <c r="N76" s="497">
        <f>入力支援シート1!$E$57</f>
        <v>0</v>
      </c>
      <c r="O76" s="1222">
        <f>入力支援シート1!$F$57</f>
        <v>0</v>
      </c>
      <c r="P76" s="1222"/>
      <c r="Q76" s="1223"/>
      <c r="R76" s="1217"/>
      <c r="S76" s="1218" t="s">
        <v>1008</v>
      </c>
      <c r="T76" s="685"/>
      <c r="U76" s="685"/>
      <c r="V76" s="685"/>
      <c r="W76" s="685"/>
      <c r="X76" s="685"/>
      <c r="Y76" s="685"/>
      <c r="Z76" s="685"/>
      <c r="AA76" s="685"/>
      <c r="AB76" s="685"/>
      <c r="AC76" s="890">
        <f>入力支援シート1!$E$153</f>
        <v>0</v>
      </c>
      <c r="AD76" s="891"/>
      <c r="AE76" s="892">
        <f>入力支援シート1!$F$153</f>
        <v>0</v>
      </c>
      <c r="AF76" s="893"/>
      <c r="AG76" s="19"/>
      <c r="AH76" s="19"/>
      <c r="AI76" s="19"/>
    </row>
    <row r="77" spans="3:35">
      <c r="Q77" s="467"/>
    </row>
  </sheetData>
  <sheetProtection algorithmName="SHA-512" hashValue="TRwHaRfZTUhWdKoSgnqKXXH5GQZyJeHkI1y384K+rJyhvRSZbhfsc5GB4/GG7F+BhSOq59p3VpUvJHerYQK5lA==" saltValue="BgJjwTfhPlIkVgr2yggtAw==" spinCount="100000" sheet="1" selectLockedCells="1"/>
  <mergeCells count="385">
    <mergeCell ref="C1:F1"/>
    <mergeCell ref="K51:M51"/>
    <mergeCell ref="E72:M72"/>
    <mergeCell ref="L69:M69"/>
    <mergeCell ref="R70:R72"/>
    <mergeCell ref="R73:R76"/>
    <mergeCell ref="S76:AB76"/>
    <mergeCell ref="E76:M76"/>
    <mergeCell ref="O72:Q72"/>
    <mergeCell ref="O73:Q73"/>
    <mergeCell ref="O75:Q75"/>
    <mergeCell ref="O76:Q76"/>
    <mergeCell ref="O74:Q74"/>
    <mergeCell ref="E71:M71"/>
    <mergeCell ref="O71:Q71"/>
    <mergeCell ref="S75:AB75"/>
    <mergeCell ref="O70:P70"/>
    <mergeCell ref="E75:M75"/>
    <mergeCell ref="E74:M74"/>
    <mergeCell ref="H69:J69"/>
    <mergeCell ref="O69:P69"/>
    <mergeCell ref="E69:G70"/>
    <mergeCell ref="S70:AB70"/>
    <mergeCell ref="R65:AC65"/>
    <mergeCell ref="F60:Q63"/>
    <mergeCell ref="D57:D63"/>
    <mergeCell ref="E68:G68"/>
    <mergeCell ref="K68:L68"/>
    <mergeCell ref="H68:J68"/>
    <mergeCell ref="M68:O68"/>
    <mergeCell ref="P68:Q68"/>
    <mergeCell ref="D56:G56"/>
    <mergeCell ref="H56:J56"/>
    <mergeCell ref="K56:M56"/>
    <mergeCell ref="E67:G67"/>
    <mergeCell ref="H67:J67"/>
    <mergeCell ref="K67:L67"/>
    <mergeCell ref="K66:M66"/>
    <mergeCell ref="P67:Q67"/>
    <mergeCell ref="M67:O67"/>
    <mergeCell ref="N66:Q66"/>
    <mergeCell ref="O58:Q58"/>
    <mergeCell ref="O59:Q59"/>
    <mergeCell ref="E65:M65"/>
    <mergeCell ref="O65:Q65"/>
    <mergeCell ref="D64:G64"/>
    <mergeCell ref="H64:J64"/>
    <mergeCell ref="O64:Q64"/>
    <mergeCell ref="E57:M57"/>
    <mergeCell ref="AH24:AO24"/>
    <mergeCell ref="AD67:AF67"/>
    <mergeCell ref="AD68:AF68"/>
    <mergeCell ref="AC30:AF30"/>
    <mergeCell ref="Z34:AB34"/>
    <mergeCell ref="S33:Y33"/>
    <mergeCell ref="AC38:AF38"/>
    <mergeCell ref="Z35:AB35"/>
    <mergeCell ref="Z36:AB36"/>
    <mergeCell ref="S67:AC67"/>
    <mergeCell ref="Z39:AB39"/>
    <mergeCell ref="S63:AB63"/>
    <mergeCell ref="AC26:AF26"/>
    <mergeCell ref="AC27:AF27"/>
    <mergeCell ref="AC28:AF28"/>
    <mergeCell ref="AD53:AF53"/>
    <mergeCell ref="S68:AC68"/>
    <mergeCell ref="S66:AC66"/>
    <mergeCell ref="AD65:AF65"/>
    <mergeCell ref="AD57:AF57"/>
    <mergeCell ref="R61:AB61"/>
    <mergeCell ref="AD66:AF66"/>
    <mergeCell ref="S62:AB62"/>
    <mergeCell ref="O48:Q48"/>
    <mergeCell ref="D51:G51"/>
    <mergeCell ref="H51:J51"/>
    <mergeCell ref="O38:Q38"/>
    <mergeCell ref="Z37:AB37"/>
    <mergeCell ref="O54:Q54"/>
    <mergeCell ref="Z41:AB41"/>
    <mergeCell ref="S50:AB50"/>
    <mergeCell ref="S46:S49"/>
    <mergeCell ref="O50:Q50"/>
    <mergeCell ref="D46:D50"/>
    <mergeCell ref="E48:M48"/>
    <mergeCell ref="E49:M49"/>
    <mergeCell ref="E47:M47"/>
    <mergeCell ref="D38:K38"/>
    <mergeCell ref="K45:M45"/>
    <mergeCell ref="AC35:AF35"/>
    <mergeCell ref="AC37:AF37"/>
    <mergeCell ref="AC36:AF36"/>
    <mergeCell ref="AD45:AF45"/>
    <mergeCell ref="AD46:AF46"/>
    <mergeCell ref="AC39:AF39"/>
    <mergeCell ref="Z40:AB40"/>
    <mergeCell ref="AC40:AF40"/>
    <mergeCell ref="AD51:AF51"/>
    <mergeCell ref="R44:AF44"/>
    <mergeCell ref="AD47:AF47"/>
    <mergeCell ref="AD48:AF48"/>
    <mergeCell ref="S45:AB45"/>
    <mergeCell ref="T46:AB46"/>
    <mergeCell ref="S35:Y35"/>
    <mergeCell ref="L35:N35"/>
    <mergeCell ref="L31:N31"/>
    <mergeCell ref="H45:J45"/>
    <mergeCell ref="D30:K30"/>
    <mergeCell ref="D41:K41"/>
    <mergeCell ref="D36:K36"/>
    <mergeCell ref="S34:Y34"/>
    <mergeCell ref="L32:N32"/>
    <mergeCell ref="O34:Q34"/>
    <mergeCell ref="L34:N34"/>
    <mergeCell ref="O35:Q35"/>
    <mergeCell ref="O40:Q40"/>
    <mergeCell ref="O41:Q41"/>
    <mergeCell ref="O33:Q33"/>
    <mergeCell ref="S32:Y32"/>
    <mergeCell ref="S36:Y36"/>
    <mergeCell ref="O32:Q32"/>
    <mergeCell ref="L37:N37"/>
    <mergeCell ref="L33:N33"/>
    <mergeCell ref="L24:N24"/>
    <mergeCell ref="D21:K21"/>
    <mergeCell ref="D23:K23"/>
    <mergeCell ref="L21:N21"/>
    <mergeCell ref="L22:N22"/>
    <mergeCell ref="L20:N20"/>
    <mergeCell ref="L38:N38"/>
    <mergeCell ref="L39:N39"/>
    <mergeCell ref="O45:Q45"/>
    <mergeCell ref="D39:K39"/>
    <mergeCell ref="D26:K26"/>
    <mergeCell ref="L26:N26"/>
    <mergeCell ref="D27:K27"/>
    <mergeCell ref="D28:K28"/>
    <mergeCell ref="L23:N23"/>
    <mergeCell ref="O29:Q29"/>
    <mergeCell ref="O27:Q27"/>
    <mergeCell ref="O36:Q36"/>
    <mergeCell ref="O37:Q37"/>
    <mergeCell ref="O30:Q30"/>
    <mergeCell ref="L25:N25"/>
    <mergeCell ref="D29:K29"/>
    <mergeCell ref="L30:N30"/>
    <mergeCell ref="L29:N29"/>
    <mergeCell ref="AD55:AF55"/>
    <mergeCell ref="T52:AB52"/>
    <mergeCell ref="AC32:AF32"/>
    <mergeCell ref="AD50:AF50"/>
    <mergeCell ref="O53:Q53"/>
    <mergeCell ref="O49:Q49"/>
    <mergeCell ref="O39:Q39"/>
    <mergeCell ref="D52:D55"/>
    <mergeCell ref="O47:Q47"/>
    <mergeCell ref="O46:Q46"/>
    <mergeCell ref="E54:M54"/>
    <mergeCell ref="E53:M53"/>
    <mergeCell ref="T55:AB55"/>
    <mergeCell ref="T51:AB51"/>
    <mergeCell ref="O51:Q51"/>
    <mergeCell ref="T54:AB54"/>
    <mergeCell ref="T49:AB49"/>
    <mergeCell ref="T48:AB48"/>
    <mergeCell ref="O55:Q55"/>
    <mergeCell ref="S39:Y39"/>
    <mergeCell ref="E50:M50"/>
    <mergeCell ref="S41:Y41"/>
    <mergeCell ref="D45:G45"/>
    <mergeCell ref="D40:K40"/>
    <mergeCell ref="AC63:AF63"/>
    <mergeCell ref="AC61:AF61"/>
    <mergeCell ref="AD56:AF56"/>
    <mergeCell ref="AD59:AF59"/>
    <mergeCell ref="AD64:AF64"/>
    <mergeCell ref="R64:AC64"/>
    <mergeCell ref="T60:AB60"/>
    <mergeCell ref="AD58:AF58"/>
    <mergeCell ref="T59:AB59"/>
    <mergeCell ref="S58:AB58"/>
    <mergeCell ref="T57:AB57"/>
    <mergeCell ref="AC60:AF60"/>
    <mergeCell ref="E59:M59"/>
    <mergeCell ref="E58:M58"/>
    <mergeCell ref="E52:M52"/>
    <mergeCell ref="AC33:AF33"/>
    <mergeCell ref="AD52:AF52"/>
    <mergeCell ref="AD54:AF54"/>
    <mergeCell ref="AC62:AF62"/>
    <mergeCell ref="AC34:AF34"/>
    <mergeCell ref="Z38:AB38"/>
    <mergeCell ref="AC41:AF41"/>
    <mergeCell ref="AD49:AF49"/>
    <mergeCell ref="Z33:AB33"/>
    <mergeCell ref="T47:AB47"/>
    <mergeCell ref="S38:Y38"/>
    <mergeCell ref="D37:K37"/>
    <mergeCell ref="L36:N36"/>
    <mergeCell ref="S37:Y37"/>
    <mergeCell ref="E46:M46"/>
    <mergeCell ref="L40:N40"/>
    <mergeCell ref="L41:N41"/>
    <mergeCell ref="S40:Y40"/>
    <mergeCell ref="C44:Q44"/>
    <mergeCell ref="E60:E63"/>
    <mergeCell ref="O56:Q56"/>
    <mergeCell ref="AC31:AF31"/>
    <mergeCell ref="S26:Y26"/>
    <mergeCell ref="Z30:AB30"/>
    <mergeCell ref="AC21:AF21"/>
    <mergeCell ref="AC25:AF25"/>
    <mergeCell ref="AC23:AF23"/>
    <mergeCell ref="AC24:AF24"/>
    <mergeCell ref="AC22:AF22"/>
    <mergeCell ref="Z31:AB31"/>
    <mergeCell ref="S21:Y21"/>
    <mergeCell ref="S22:Y22"/>
    <mergeCell ref="S23:Y23"/>
    <mergeCell ref="Z23:AB23"/>
    <mergeCell ref="Z21:AB21"/>
    <mergeCell ref="Z22:AB22"/>
    <mergeCell ref="AC29:AF29"/>
    <mergeCell ref="S30:Y30"/>
    <mergeCell ref="Z32:AB32"/>
    <mergeCell ref="D31:K31"/>
    <mergeCell ref="D33:K33"/>
    <mergeCell ref="M43:T43"/>
    <mergeCell ref="D35:K35"/>
    <mergeCell ref="D34:K34"/>
    <mergeCell ref="C10:I10"/>
    <mergeCell ref="D13:I13"/>
    <mergeCell ref="J8:L8"/>
    <mergeCell ref="J9:L9"/>
    <mergeCell ref="J10:L10"/>
    <mergeCell ref="J11:L11"/>
    <mergeCell ref="J12:L12"/>
    <mergeCell ref="D12:I12"/>
    <mergeCell ref="Z29:AB29"/>
    <mergeCell ref="S27:Y27"/>
    <mergeCell ref="O21:Q21"/>
    <mergeCell ref="O22:Q22"/>
    <mergeCell ref="O28:Q28"/>
    <mergeCell ref="D20:K20"/>
    <mergeCell ref="D24:K24"/>
    <mergeCell ref="D25:K25"/>
    <mergeCell ref="D22:K22"/>
    <mergeCell ref="L28:N28"/>
    <mergeCell ref="AC18:AF18"/>
    <mergeCell ref="AC19:AF19"/>
    <mergeCell ref="S19:Y19"/>
    <mergeCell ref="AD10:AF10"/>
    <mergeCell ref="AD11:AF11"/>
    <mergeCell ref="C6:I6"/>
    <mergeCell ref="C14:I14"/>
    <mergeCell ref="D7:I7"/>
    <mergeCell ref="C15:I15"/>
    <mergeCell ref="D11:I11"/>
    <mergeCell ref="J6:L6"/>
    <mergeCell ref="J7:L7"/>
    <mergeCell ref="J15:L15"/>
    <mergeCell ref="X12:AC12"/>
    <mergeCell ref="W15:Z15"/>
    <mergeCell ref="W16:Z16"/>
    <mergeCell ref="AB16:AC16"/>
    <mergeCell ref="L18:N18"/>
    <mergeCell ref="O18:Q18"/>
    <mergeCell ref="R18:Y18"/>
    <mergeCell ref="X13:AC13"/>
    <mergeCell ref="D9:I9"/>
    <mergeCell ref="D8:I8"/>
    <mergeCell ref="J13:L13"/>
    <mergeCell ref="W11:AC11"/>
    <mergeCell ref="O4:R4"/>
    <mergeCell ref="O12:S12"/>
    <mergeCell ref="T12:V12"/>
    <mergeCell ref="T16:V16"/>
    <mergeCell ref="M13:S13"/>
    <mergeCell ref="T11:V11"/>
    <mergeCell ref="N10:S10"/>
    <mergeCell ref="N14:S14"/>
    <mergeCell ref="N11:S11"/>
    <mergeCell ref="T10:V10"/>
    <mergeCell ref="T13:V13"/>
    <mergeCell ref="T9:V9"/>
    <mergeCell ref="M9:S9"/>
    <mergeCell ref="T15:V15"/>
    <mergeCell ref="T7:V7"/>
    <mergeCell ref="T8:V8"/>
    <mergeCell ref="N15:S15"/>
    <mergeCell ref="CA1:CF1"/>
    <mergeCell ref="W10:AC10"/>
    <mergeCell ref="AD7:AF7"/>
    <mergeCell ref="W2:AB2"/>
    <mergeCell ref="AD6:AF6"/>
    <mergeCell ref="AC3:AF3"/>
    <mergeCell ref="W6:AC6"/>
    <mergeCell ref="W8:AC8"/>
    <mergeCell ref="AD9:AF9"/>
    <mergeCell ref="W9:AC9"/>
    <mergeCell ref="O3:R3"/>
    <mergeCell ref="S3:V3"/>
    <mergeCell ref="W3:AB3"/>
    <mergeCell ref="AD8:AF8"/>
    <mergeCell ref="AC2:AF2"/>
    <mergeCell ref="AC4:AF4"/>
    <mergeCell ref="M6:S6"/>
    <mergeCell ref="N8:S8"/>
    <mergeCell ref="T6:V6"/>
    <mergeCell ref="N7:S7"/>
    <mergeCell ref="W7:AC7"/>
    <mergeCell ref="O2:R2"/>
    <mergeCell ref="S2:V2"/>
    <mergeCell ref="I2:M2"/>
    <mergeCell ref="I3:M4"/>
    <mergeCell ref="W4:AB4"/>
    <mergeCell ref="S4:V4"/>
    <mergeCell ref="H70:J70"/>
    <mergeCell ref="L70:M70"/>
    <mergeCell ref="AD12:AF12"/>
    <mergeCell ref="AD13:AF13"/>
    <mergeCell ref="T14:V14"/>
    <mergeCell ref="O16:S16"/>
    <mergeCell ref="AE16:AF16"/>
    <mergeCell ref="AD14:AF14"/>
    <mergeCell ref="AE15:AF15"/>
    <mergeCell ref="Z20:AB20"/>
    <mergeCell ref="L19:N19"/>
    <mergeCell ref="O19:Q19"/>
    <mergeCell ref="Z18:AB18"/>
    <mergeCell ref="Z19:AB19"/>
    <mergeCell ref="AB15:AC15"/>
    <mergeCell ref="J14:L14"/>
    <mergeCell ref="C18:K18"/>
    <mergeCell ref="C16:I16"/>
    <mergeCell ref="D19:K19"/>
    <mergeCell ref="J16:L16"/>
    <mergeCell ref="W14:AC14"/>
    <mergeCell ref="O20:Q20"/>
    <mergeCell ref="S20:Y20"/>
    <mergeCell ref="AC20:AF20"/>
    <mergeCell ref="E73:M73"/>
    <mergeCell ref="O23:Q23"/>
    <mergeCell ref="O24:Q24"/>
    <mergeCell ref="Z26:AB26"/>
    <mergeCell ref="Z27:AB27"/>
    <mergeCell ref="Z28:AB28"/>
    <mergeCell ref="S28:Y28"/>
    <mergeCell ref="O31:Q31"/>
    <mergeCell ref="S29:Y29"/>
    <mergeCell ref="S24:Y24"/>
    <mergeCell ref="S25:Y25"/>
    <mergeCell ref="Z25:AB25"/>
    <mergeCell ref="Z24:AB24"/>
    <mergeCell ref="S31:Y31"/>
    <mergeCell ref="O25:Q25"/>
    <mergeCell ref="O26:Q26"/>
    <mergeCell ref="K64:M64"/>
    <mergeCell ref="E55:M55"/>
    <mergeCell ref="O52:Q52"/>
    <mergeCell ref="S53:AB53"/>
    <mergeCell ref="O57:Q57"/>
    <mergeCell ref="L27:N27"/>
    <mergeCell ref="D66:J66"/>
    <mergeCell ref="T56:AB56"/>
    <mergeCell ref="AC73:AD73"/>
    <mergeCell ref="AE73:AF73"/>
    <mergeCell ref="AC74:AD74"/>
    <mergeCell ref="AE74:AF74"/>
    <mergeCell ref="AC75:AD75"/>
    <mergeCell ref="AE75:AF75"/>
    <mergeCell ref="AC76:AD76"/>
    <mergeCell ref="AE76:AF76"/>
    <mergeCell ref="R69:AB69"/>
    <mergeCell ref="AC69:AD69"/>
    <mergeCell ref="AE69:AF69"/>
    <mergeCell ref="AC70:AD70"/>
    <mergeCell ref="AE70:AF70"/>
    <mergeCell ref="AC71:AD71"/>
    <mergeCell ref="AE71:AF71"/>
    <mergeCell ref="AC72:AD72"/>
    <mergeCell ref="AE72:AF72"/>
    <mergeCell ref="S71:AB71"/>
    <mergeCell ref="S74:AB74"/>
    <mergeCell ref="S73:AB73"/>
    <mergeCell ref="S72:AB72"/>
  </mergeCells>
  <phoneticPr fontId="5"/>
  <conditionalFormatting sqref="J14:L15 T7:V8 AD7 AD11:AF13">
    <cfRule type="cellIs" dxfId="3" priority="5" operator="greaterThan">
      <formula>1</formula>
    </cfRule>
    <cfRule type="cellIs" dxfId="2" priority="6" operator="greaterThan">
      <formula>0.5</formula>
    </cfRule>
  </conditionalFormatting>
  <conditionalFormatting sqref="J16:L16">
    <cfRule type="cellIs" dxfId="1" priority="1" operator="greaterThan">
      <formula>1</formula>
    </cfRule>
    <cfRule type="cellIs" dxfId="0" priority="2" operator="greaterThan">
      <formula>0.5</formula>
    </cfRule>
  </conditionalFormatting>
  <pageMargins left="0.43307086614173229" right="0.23622047244094491" top="0.94488188976377963" bottom="0.74803149606299213" header="0.31496062992125984" footer="0.31496062992125984"/>
  <pageSetup paperSize="9" scale="54" orientation="portrait" r:id="rId1"/>
  <ignoredErrors>
    <ignoredError sqref="D74:D7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CL86"/>
  <sheetViews>
    <sheetView showGridLines="0" zoomScale="84" zoomScaleNormal="84" zoomScaleSheetLayoutView="100" workbookViewId="0">
      <selection activeCell="AO3" sqref="AO3"/>
    </sheetView>
  </sheetViews>
  <sheetFormatPr defaultColWidth="2.625" defaultRowHeight="13.5"/>
  <cols>
    <col min="1" max="1" width="3.625" style="405" customWidth="1"/>
    <col min="2" max="2" width="3.625" style="406" customWidth="1"/>
    <col min="3" max="6" width="4.125" style="405" customWidth="1"/>
    <col min="7" max="7" width="6.5" style="405" customWidth="1"/>
    <col min="8" max="8" width="6.75" style="405" customWidth="1"/>
    <col min="9" max="9" width="4.125" style="405" customWidth="1"/>
    <col min="10" max="10" width="5.875" style="405" customWidth="1"/>
    <col min="11" max="12" width="4.125" style="405" customWidth="1"/>
    <col min="13" max="13" width="13.875" style="405" customWidth="1"/>
    <col min="14" max="14" width="6" style="405" customWidth="1"/>
    <col min="15" max="15" width="5.5" style="405" customWidth="1"/>
    <col min="16" max="16" width="9.875" style="427" customWidth="1"/>
    <col min="17" max="17" width="4.125" style="427" customWidth="1"/>
    <col min="18" max="18" width="6.75" style="427" customWidth="1"/>
    <col min="19" max="19" width="4.125" style="427" customWidth="1"/>
    <col min="20" max="20" width="10.125" style="405" customWidth="1"/>
    <col min="21" max="21" width="4.125" style="405" customWidth="1"/>
    <col min="22" max="22" width="7" style="405" customWidth="1"/>
    <col min="23" max="23" width="6.5" style="405" customWidth="1"/>
    <col min="24" max="24" width="4.125" style="405" customWidth="1"/>
    <col min="25" max="25" width="8.125" style="405" customWidth="1"/>
    <col min="26" max="26" width="5.375" style="405" customWidth="1"/>
    <col min="27" max="27" width="8.125" style="405" customWidth="1"/>
    <col min="28" max="29" width="4.125" style="405" customWidth="1"/>
    <col min="30" max="30" width="9.75" style="405" customWidth="1"/>
    <col min="31" max="32" width="4.125" style="405" customWidth="1"/>
    <col min="33" max="33" width="10.125" style="427" customWidth="1"/>
    <col min="34" max="34" width="4.125" style="405" customWidth="1"/>
    <col min="35" max="35" width="5.625" style="405" customWidth="1"/>
    <col min="36" max="36" width="6.25" style="405" customWidth="1"/>
    <col min="37" max="37" width="2.625" style="405"/>
    <col min="38" max="39" width="3.5" style="5" customWidth="1"/>
    <col min="40" max="16384" width="2.625" style="5"/>
  </cols>
  <sheetData>
    <row r="1" spans="1:90" ht="29.25" customHeight="1">
      <c r="C1" s="406" t="s">
        <v>98</v>
      </c>
      <c r="D1" s="408"/>
      <c r="E1" s="1241"/>
      <c r="F1" s="1241"/>
      <c r="G1" s="1241"/>
      <c r="H1" s="1241"/>
      <c r="I1" s="1241"/>
      <c r="J1" s="1241"/>
      <c r="K1" s="1241"/>
      <c r="L1" s="1241"/>
      <c r="M1" s="1241"/>
      <c r="N1" s="1241"/>
      <c r="O1" s="1241"/>
      <c r="P1" s="1241"/>
      <c r="Q1" s="1241"/>
      <c r="R1" s="1241"/>
      <c r="S1" s="1241"/>
      <c r="T1" s="1241"/>
      <c r="U1" s="1241"/>
      <c r="V1" s="1241"/>
      <c r="W1" s="1241"/>
      <c r="X1" s="1241"/>
      <c r="Y1" s="1241"/>
      <c r="Z1" s="1241"/>
      <c r="AA1" s="1241"/>
      <c r="AB1" s="1241"/>
      <c r="AC1" s="1241"/>
      <c r="AD1" s="1241"/>
      <c r="AE1" s="1241"/>
      <c r="AF1" s="1241"/>
      <c r="AG1" s="1241"/>
      <c r="AH1" s="1241"/>
      <c r="AI1" s="1241"/>
      <c r="AJ1" s="1241"/>
      <c r="CF1" s="1242"/>
      <c r="CG1" s="1242"/>
      <c r="CH1" s="1242"/>
      <c r="CI1" s="1242"/>
      <c r="CJ1" s="1242"/>
      <c r="CK1" s="1242"/>
      <c r="CL1" s="1242"/>
    </row>
    <row r="2" spans="1:90" ht="15.95" customHeight="1" thickBot="1">
      <c r="C2" s="407" t="s">
        <v>85</v>
      </c>
      <c r="D2" s="408"/>
      <c r="E2" s="408"/>
      <c r="F2" s="408"/>
      <c r="G2" s="408"/>
      <c r="H2" s="408"/>
      <c r="I2" s="406"/>
      <c r="J2" s="406" t="s">
        <v>1038</v>
      </c>
      <c r="K2" s="406"/>
      <c r="L2" s="406"/>
      <c r="M2" s="406"/>
      <c r="N2" s="406"/>
      <c r="O2" s="409"/>
      <c r="P2" s="409"/>
      <c r="Q2" s="409"/>
      <c r="R2" s="409"/>
      <c r="S2" s="409"/>
      <c r="T2" s="409"/>
      <c r="U2" s="409"/>
      <c r="V2" s="406"/>
      <c r="W2" s="406"/>
      <c r="X2" s="406"/>
      <c r="Y2" s="406"/>
      <c r="Z2" s="406"/>
      <c r="AA2" s="406"/>
      <c r="AB2" s="406"/>
      <c r="AC2" s="406"/>
      <c r="AD2" s="406"/>
      <c r="AE2" s="406"/>
      <c r="AF2" s="406"/>
      <c r="AG2" s="406"/>
      <c r="AH2" s="406"/>
      <c r="AI2" s="406"/>
      <c r="AJ2" s="406"/>
    </row>
    <row r="3" spans="1:90" ht="16.5" customHeight="1">
      <c r="C3" s="1314" t="s">
        <v>11</v>
      </c>
      <c r="D3" s="1315"/>
      <c r="E3" s="1316"/>
      <c r="F3" s="1489" t="s">
        <v>235</v>
      </c>
      <c r="G3" s="1490"/>
      <c r="H3" s="1490"/>
      <c r="I3" s="1490"/>
      <c r="J3" s="1491"/>
      <c r="K3" s="1489" t="s">
        <v>1197</v>
      </c>
      <c r="L3" s="1315"/>
      <c r="M3" s="1316"/>
      <c r="N3" s="1489" t="s">
        <v>689</v>
      </c>
      <c r="O3" s="1315"/>
      <c r="P3" s="1316"/>
      <c r="Q3" s="1352" t="s">
        <v>690</v>
      </c>
      <c r="R3" s="1315"/>
      <c r="S3" s="1315"/>
      <c r="T3" s="1316"/>
      <c r="U3" s="1498" t="s">
        <v>853</v>
      </c>
      <c r="V3" s="1498"/>
      <c r="W3" s="1498"/>
      <c r="X3" s="1498"/>
      <c r="Y3" s="1498"/>
      <c r="Z3" s="1498"/>
      <c r="AA3" s="1498"/>
      <c r="AB3" s="1498"/>
      <c r="AC3" s="1498"/>
      <c r="AD3" s="1498"/>
      <c r="AE3" s="1498"/>
      <c r="AF3" s="1498"/>
      <c r="AG3" s="1498"/>
      <c r="AH3" s="1498"/>
      <c r="AI3" s="1498"/>
      <c r="AJ3" s="1499"/>
      <c r="AK3" s="410"/>
      <c r="AL3" s="9"/>
      <c r="AM3" s="9"/>
    </row>
    <row r="4" spans="1:90" ht="16.5" customHeight="1">
      <c r="C4" s="1411"/>
      <c r="D4" s="1412"/>
      <c r="E4" s="1413"/>
      <c r="F4" s="1492" t="s">
        <v>236</v>
      </c>
      <c r="G4" s="1493"/>
      <c r="H4" s="1493"/>
      <c r="I4" s="1493"/>
      <c r="J4" s="1494"/>
      <c r="K4" s="1495"/>
      <c r="L4" s="1412"/>
      <c r="M4" s="1413"/>
      <c r="N4" s="1495"/>
      <c r="O4" s="1412"/>
      <c r="P4" s="1413"/>
      <c r="Q4" s="1495" t="s">
        <v>691</v>
      </c>
      <c r="R4" s="1412"/>
      <c r="S4" s="1412"/>
      <c r="T4" s="1413"/>
      <c r="U4" s="1503" t="s">
        <v>100</v>
      </c>
      <c r="V4" s="1503"/>
      <c r="W4" s="1503"/>
      <c r="X4" s="1503"/>
      <c r="Y4" s="1503" t="s">
        <v>101</v>
      </c>
      <c r="Z4" s="1503"/>
      <c r="AA4" s="1503"/>
      <c r="AB4" s="1503"/>
      <c r="AC4" s="1503" t="s">
        <v>122</v>
      </c>
      <c r="AD4" s="1503"/>
      <c r="AE4" s="1503"/>
      <c r="AF4" s="1503"/>
      <c r="AG4" s="1496" t="s">
        <v>123</v>
      </c>
      <c r="AH4" s="1496"/>
      <c r="AI4" s="1496"/>
      <c r="AJ4" s="1497"/>
      <c r="AK4" s="410"/>
      <c r="AL4" s="9"/>
      <c r="AM4" s="4"/>
    </row>
    <row r="5" spans="1:90" ht="19.5" customHeight="1">
      <c r="C5" s="1487" t="s">
        <v>12</v>
      </c>
      <c r="D5" s="1488"/>
      <c r="E5" s="1488"/>
      <c r="F5" s="1461">
        <f>入力支援シート2!$F$30</f>
        <v>0</v>
      </c>
      <c r="G5" s="1461"/>
      <c r="H5" s="1461"/>
      <c r="I5" s="1461"/>
      <c r="J5" s="1461"/>
      <c r="K5" s="1500">
        <f>入力支援シート2!F36</f>
        <v>0</v>
      </c>
      <c r="L5" s="1501"/>
      <c r="M5" s="1502"/>
      <c r="N5" s="1500">
        <f>入力支援シート2!F40</f>
        <v>0</v>
      </c>
      <c r="O5" s="1501"/>
      <c r="P5" s="1502"/>
      <c r="Q5" s="1500">
        <f>入力支援シート2!F29+入力支援シート2!F37+入力支援シート2!F38</f>
        <v>0</v>
      </c>
      <c r="R5" s="1501"/>
      <c r="S5" s="1501"/>
      <c r="T5" s="1502"/>
      <c r="U5" s="1486">
        <f>入力支援シート4!$C$24</f>
        <v>0</v>
      </c>
      <c r="V5" s="1486"/>
      <c r="W5" s="1486"/>
      <c r="X5" s="1486"/>
      <c r="Y5" s="1486">
        <f>入力支援シート4!$C$27</f>
        <v>0</v>
      </c>
      <c r="Z5" s="1486"/>
      <c r="AA5" s="1486"/>
      <c r="AB5" s="1486"/>
      <c r="AC5" s="1486">
        <f>入力支援シート4!$C$30</f>
        <v>0</v>
      </c>
      <c r="AD5" s="1486"/>
      <c r="AE5" s="1486"/>
      <c r="AF5" s="1486"/>
      <c r="AG5" s="1504">
        <f>入力支援シート4!$C$33</f>
        <v>0</v>
      </c>
      <c r="AH5" s="1504"/>
      <c r="AI5" s="1504"/>
      <c r="AJ5" s="1505"/>
      <c r="AK5" s="411"/>
      <c r="AL5" s="10"/>
      <c r="AM5" s="10"/>
      <c r="AR5" s="6"/>
      <c r="AS5" s="6"/>
      <c r="AT5" s="6"/>
      <c r="AU5" s="6"/>
      <c r="BF5" s="10"/>
      <c r="BG5" s="10"/>
      <c r="BH5" s="10"/>
      <c r="BI5" s="10"/>
    </row>
    <row r="6" spans="1:90" ht="16.5" customHeight="1">
      <c r="C6" s="1487" t="s">
        <v>22</v>
      </c>
      <c r="D6" s="1488"/>
      <c r="E6" s="1488"/>
      <c r="F6" s="1461">
        <f>入力支援シート2!$G$30</f>
        <v>0</v>
      </c>
      <c r="G6" s="1461"/>
      <c r="H6" s="1461"/>
      <c r="I6" s="1461"/>
      <c r="J6" s="1461"/>
      <c r="K6" s="1500">
        <f>入力支援シート2!G36</f>
        <v>0</v>
      </c>
      <c r="L6" s="1501"/>
      <c r="M6" s="1502"/>
      <c r="N6" s="1500">
        <f>入力支援シート2!G40</f>
        <v>0</v>
      </c>
      <c r="O6" s="1501"/>
      <c r="P6" s="1502"/>
      <c r="Q6" s="1500">
        <f>入力支援シート2!G29+入力支援シート2!G37+入力支援シート2!G38</f>
        <v>0</v>
      </c>
      <c r="R6" s="1501"/>
      <c r="S6" s="1501"/>
      <c r="T6" s="1502"/>
      <c r="U6" s="1486">
        <f>入力支援シート4!$D$24</f>
        <v>0</v>
      </c>
      <c r="V6" s="1486"/>
      <c r="W6" s="1486"/>
      <c r="X6" s="1486"/>
      <c r="Y6" s="1486">
        <f>入力支援シート4!$D$27</f>
        <v>0</v>
      </c>
      <c r="Z6" s="1486"/>
      <c r="AA6" s="1486"/>
      <c r="AB6" s="1486"/>
      <c r="AC6" s="1486">
        <f>入力支援シート4!$D$30</f>
        <v>0</v>
      </c>
      <c r="AD6" s="1486"/>
      <c r="AE6" s="1486"/>
      <c r="AF6" s="1486"/>
      <c r="AG6" s="1504">
        <f>入力支援シート4!$D$33</f>
        <v>0</v>
      </c>
      <c r="AH6" s="1504"/>
      <c r="AI6" s="1504"/>
      <c r="AJ6" s="1505"/>
      <c r="AK6" s="411"/>
      <c r="AL6" s="10"/>
      <c r="AM6" s="10"/>
      <c r="AR6" s="6"/>
      <c r="AS6" s="6"/>
      <c r="AT6" s="6"/>
      <c r="AU6" s="6"/>
      <c r="BF6" s="10"/>
      <c r="BG6" s="10"/>
      <c r="BH6" s="10"/>
      <c r="BI6" s="10"/>
    </row>
    <row r="7" spans="1:90" ht="16.5" customHeight="1">
      <c r="C7" s="1487" t="s">
        <v>13</v>
      </c>
      <c r="D7" s="1488"/>
      <c r="E7" s="1488"/>
      <c r="F7" s="1461">
        <f>入力支援シート2!$J$30</f>
        <v>0</v>
      </c>
      <c r="G7" s="1461"/>
      <c r="H7" s="1461"/>
      <c r="I7" s="1461"/>
      <c r="J7" s="1461"/>
      <c r="K7" s="1500">
        <f>入力支援シート2!J36</f>
        <v>0</v>
      </c>
      <c r="L7" s="1501"/>
      <c r="M7" s="1502"/>
      <c r="N7" s="1500">
        <f>入力支援シート2!J40</f>
        <v>0</v>
      </c>
      <c r="O7" s="1501"/>
      <c r="P7" s="1502"/>
      <c r="Q7" s="1500">
        <f>入力支援シート2!J29+入力支援シート2!J37+入力支援シート2!J38</f>
        <v>0</v>
      </c>
      <c r="R7" s="1501"/>
      <c r="S7" s="1501"/>
      <c r="T7" s="1502"/>
      <c r="U7" s="1486">
        <f>入力支援シート4!$F$24</f>
        <v>0</v>
      </c>
      <c r="V7" s="1486"/>
      <c r="W7" s="1486"/>
      <c r="X7" s="1486"/>
      <c r="Y7" s="1486">
        <f>入力支援シート4!$F$27</f>
        <v>0</v>
      </c>
      <c r="Z7" s="1486"/>
      <c r="AA7" s="1486"/>
      <c r="AB7" s="1486"/>
      <c r="AC7" s="1486">
        <f>入力支援シート4!$F$30</f>
        <v>0</v>
      </c>
      <c r="AD7" s="1486"/>
      <c r="AE7" s="1486"/>
      <c r="AF7" s="1486"/>
      <c r="AG7" s="1504">
        <f>入力支援シート4!$F$33</f>
        <v>0</v>
      </c>
      <c r="AH7" s="1504"/>
      <c r="AI7" s="1504"/>
      <c r="AJ7" s="1505"/>
      <c r="AK7" s="411"/>
      <c r="AL7" s="10"/>
      <c r="AM7" s="10"/>
      <c r="AR7" s="6"/>
      <c r="AS7" s="6"/>
      <c r="AT7" s="6"/>
      <c r="AU7" s="6"/>
      <c r="BF7" s="10"/>
      <c r="BG7" s="10"/>
      <c r="BH7" s="10"/>
      <c r="BI7" s="10"/>
    </row>
    <row r="8" spans="1:90" ht="16.5" customHeight="1">
      <c r="C8" s="1487" t="s">
        <v>14</v>
      </c>
      <c r="D8" s="1488"/>
      <c r="E8" s="1488"/>
      <c r="F8" s="1461">
        <f>入力支援シート2!$K$30</f>
        <v>0</v>
      </c>
      <c r="G8" s="1461"/>
      <c r="H8" s="1461"/>
      <c r="I8" s="1461"/>
      <c r="J8" s="1461"/>
      <c r="K8" s="1500">
        <f>入力支援シート2!K36</f>
        <v>0</v>
      </c>
      <c r="L8" s="1501"/>
      <c r="M8" s="1502"/>
      <c r="N8" s="1500">
        <f>入力支援シート2!K40</f>
        <v>0</v>
      </c>
      <c r="O8" s="1501"/>
      <c r="P8" s="1502"/>
      <c r="Q8" s="1500">
        <f>入力支援シート2!K29+入力支援シート2!K37+入力支援シート2!K38</f>
        <v>0</v>
      </c>
      <c r="R8" s="1501"/>
      <c r="S8" s="1501"/>
      <c r="T8" s="1502"/>
      <c r="U8" s="1486">
        <f>入力支援シート4!$G$24</f>
        <v>0</v>
      </c>
      <c r="V8" s="1486"/>
      <c r="W8" s="1486"/>
      <c r="X8" s="1486"/>
      <c r="Y8" s="1486">
        <f>入力支援シート4!$G$27</f>
        <v>0</v>
      </c>
      <c r="Z8" s="1486"/>
      <c r="AA8" s="1486"/>
      <c r="AB8" s="1486"/>
      <c r="AC8" s="1486">
        <f>入力支援シート4!$G$30</f>
        <v>0</v>
      </c>
      <c r="AD8" s="1486"/>
      <c r="AE8" s="1486"/>
      <c r="AF8" s="1486"/>
      <c r="AG8" s="1504">
        <f>入力支援シート4!$G$33</f>
        <v>0</v>
      </c>
      <c r="AH8" s="1504"/>
      <c r="AI8" s="1504"/>
      <c r="AJ8" s="1505"/>
      <c r="AK8" s="411"/>
      <c r="AL8" s="10"/>
      <c r="AM8" s="10"/>
      <c r="AR8" s="6"/>
      <c r="AS8" s="6"/>
      <c r="AT8" s="6"/>
      <c r="AU8" s="6"/>
      <c r="BF8" s="10"/>
      <c r="BG8" s="10"/>
      <c r="BH8" s="10"/>
      <c r="BI8" s="10"/>
    </row>
    <row r="9" spans="1:90" ht="16.5" customHeight="1">
      <c r="C9" s="1487" t="s">
        <v>15</v>
      </c>
      <c r="D9" s="1488"/>
      <c r="E9" s="1488"/>
      <c r="F9" s="1461">
        <f>入力支援シート2!$L$30</f>
        <v>0</v>
      </c>
      <c r="G9" s="1461"/>
      <c r="H9" s="1461"/>
      <c r="I9" s="1461"/>
      <c r="J9" s="1461"/>
      <c r="K9" s="1500">
        <f>入力支援シート2!L36</f>
        <v>0</v>
      </c>
      <c r="L9" s="1501"/>
      <c r="M9" s="1502"/>
      <c r="N9" s="1500">
        <f>入力支援シート2!L40</f>
        <v>0</v>
      </c>
      <c r="O9" s="1501"/>
      <c r="P9" s="1502"/>
      <c r="Q9" s="1500">
        <f>入力支援シート2!L29+入力支援シート2!L37+入力支援シート2!L38</f>
        <v>0</v>
      </c>
      <c r="R9" s="1501"/>
      <c r="S9" s="1501"/>
      <c r="T9" s="1502"/>
      <c r="U9" s="1486">
        <f>入力支援シート4!$H$24</f>
        <v>0</v>
      </c>
      <c r="V9" s="1486"/>
      <c r="W9" s="1486"/>
      <c r="X9" s="1486"/>
      <c r="Y9" s="1486">
        <f>入力支援シート4!$H$27</f>
        <v>0</v>
      </c>
      <c r="Z9" s="1486"/>
      <c r="AA9" s="1486"/>
      <c r="AB9" s="1486"/>
      <c r="AC9" s="1486">
        <f>入力支援シート4!$H$30</f>
        <v>0</v>
      </c>
      <c r="AD9" s="1486"/>
      <c r="AE9" s="1486"/>
      <c r="AF9" s="1486"/>
      <c r="AG9" s="1504">
        <f>入力支援シート4!$H$33</f>
        <v>0</v>
      </c>
      <c r="AH9" s="1504"/>
      <c r="AI9" s="1504"/>
      <c r="AJ9" s="1505"/>
      <c r="AK9" s="411"/>
      <c r="AL9" s="10"/>
      <c r="AM9" s="10"/>
      <c r="AR9" s="6"/>
      <c r="AS9" s="6"/>
      <c r="AT9" s="6"/>
      <c r="AU9" s="6"/>
      <c r="BF9" s="10"/>
      <c r="BG9" s="10"/>
      <c r="BH9" s="10"/>
      <c r="BI9" s="10"/>
    </row>
    <row r="10" spans="1:90" ht="16.5" customHeight="1">
      <c r="C10" s="1487" t="s">
        <v>16</v>
      </c>
      <c r="D10" s="1488"/>
      <c r="E10" s="1488"/>
      <c r="F10" s="1461">
        <f>入力支援シート2!$M$30</f>
        <v>0</v>
      </c>
      <c r="G10" s="1461"/>
      <c r="H10" s="1461"/>
      <c r="I10" s="1461"/>
      <c r="J10" s="1461"/>
      <c r="K10" s="1500">
        <f>入力支援シート2!M36</f>
        <v>0</v>
      </c>
      <c r="L10" s="1501"/>
      <c r="M10" s="1502"/>
      <c r="N10" s="1500">
        <f>入力支援シート2!M40</f>
        <v>0</v>
      </c>
      <c r="O10" s="1501"/>
      <c r="P10" s="1502"/>
      <c r="Q10" s="1500">
        <f>入力支援シート2!M29+入力支援シート2!M37+入力支援シート2!M38</f>
        <v>0</v>
      </c>
      <c r="R10" s="1501"/>
      <c r="S10" s="1501"/>
      <c r="T10" s="1502"/>
      <c r="U10" s="1486">
        <f>入力支援シート4!$I$24</f>
        <v>0</v>
      </c>
      <c r="V10" s="1486"/>
      <c r="W10" s="1486"/>
      <c r="X10" s="1486"/>
      <c r="Y10" s="1486">
        <f>入力支援シート4!$I$27</f>
        <v>0</v>
      </c>
      <c r="Z10" s="1486"/>
      <c r="AA10" s="1486"/>
      <c r="AB10" s="1486"/>
      <c r="AC10" s="1486">
        <f>入力支援シート4!$I$30</f>
        <v>0</v>
      </c>
      <c r="AD10" s="1486"/>
      <c r="AE10" s="1486"/>
      <c r="AF10" s="1486"/>
      <c r="AG10" s="1504">
        <f>入力支援シート4!$I$33</f>
        <v>0</v>
      </c>
      <c r="AH10" s="1504"/>
      <c r="AI10" s="1504"/>
      <c r="AJ10" s="1505"/>
      <c r="AK10" s="411"/>
      <c r="AL10" s="10"/>
      <c r="AM10" s="10"/>
      <c r="AR10" s="6"/>
      <c r="AS10" s="6"/>
      <c r="AT10" s="6"/>
      <c r="AU10" s="6"/>
      <c r="BF10" s="10"/>
      <c r="BG10" s="10"/>
      <c r="BH10" s="10"/>
      <c r="BI10" s="10"/>
    </row>
    <row r="11" spans="1:90" ht="16.5" customHeight="1">
      <c r="C11" s="1487" t="s">
        <v>17</v>
      </c>
      <c r="D11" s="1488"/>
      <c r="E11" s="1488"/>
      <c r="F11" s="1461">
        <f>入力支援シート2!$N$30</f>
        <v>0</v>
      </c>
      <c r="G11" s="1461"/>
      <c r="H11" s="1461"/>
      <c r="I11" s="1461"/>
      <c r="J11" s="1461"/>
      <c r="K11" s="1500">
        <f>入力支援シート2!N36</f>
        <v>0</v>
      </c>
      <c r="L11" s="1501"/>
      <c r="M11" s="1502"/>
      <c r="N11" s="1500">
        <f>入力支援シート2!N40</f>
        <v>0</v>
      </c>
      <c r="O11" s="1501"/>
      <c r="P11" s="1502"/>
      <c r="Q11" s="1500">
        <f>入力支援シート2!N29+入力支援シート2!N37+入力支援シート2!N38</f>
        <v>0</v>
      </c>
      <c r="R11" s="1501"/>
      <c r="S11" s="1501"/>
      <c r="T11" s="1502"/>
      <c r="U11" s="1486">
        <f>入力支援シート4!$J$24</f>
        <v>0</v>
      </c>
      <c r="V11" s="1486"/>
      <c r="W11" s="1486"/>
      <c r="X11" s="1486"/>
      <c r="Y11" s="1486">
        <f>入力支援シート4!$J$27</f>
        <v>0</v>
      </c>
      <c r="Z11" s="1486"/>
      <c r="AA11" s="1486"/>
      <c r="AB11" s="1486"/>
      <c r="AC11" s="1486">
        <f>入力支援シート4!$J$30</f>
        <v>0</v>
      </c>
      <c r="AD11" s="1486"/>
      <c r="AE11" s="1486"/>
      <c r="AF11" s="1486"/>
      <c r="AG11" s="1504">
        <f>入力支援シート4!$J$33</f>
        <v>0</v>
      </c>
      <c r="AH11" s="1504"/>
      <c r="AI11" s="1504"/>
      <c r="AJ11" s="1505"/>
      <c r="AK11" s="411"/>
      <c r="AL11" s="10"/>
      <c r="AM11" s="10"/>
      <c r="AR11" s="6"/>
      <c r="AS11" s="6"/>
      <c r="AT11" s="6"/>
      <c r="AU11" s="6"/>
      <c r="BF11" s="10"/>
      <c r="BG11" s="10"/>
      <c r="BH11" s="10"/>
      <c r="BI11" s="10"/>
    </row>
    <row r="12" spans="1:90" ht="19.5" customHeight="1" thickBot="1">
      <c r="C12" s="1459" t="s">
        <v>4</v>
      </c>
      <c r="D12" s="1460"/>
      <c r="E12" s="1460"/>
      <c r="F12" s="1462">
        <f>入力支援シート2!$P$30</f>
        <v>0</v>
      </c>
      <c r="G12" s="1462"/>
      <c r="H12" s="1462"/>
      <c r="I12" s="1462"/>
      <c r="J12" s="1462"/>
      <c r="K12" s="1511">
        <f>入力支援シート2!P36</f>
        <v>0</v>
      </c>
      <c r="L12" s="1512"/>
      <c r="M12" s="1513"/>
      <c r="N12" s="1511">
        <f>入力支援シート2!P40</f>
        <v>0</v>
      </c>
      <c r="O12" s="1512"/>
      <c r="P12" s="1513"/>
      <c r="Q12" s="1511">
        <f>入力支援シート2!P29+入力支援シート2!P37+入力支援シート2!P38</f>
        <v>0</v>
      </c>
      <c r="R12" s="1512"/>
      <c r="S12" s="1512"/>
      <c r="T12" s="1513"/>
      <c r="U12" s="1506">
        <f>入力支援シート4!$L$24</f>
        <v>0</v>
      </c>
      <c r="V12" s="1506"/>
      <c r="W12" s="1506"/>
      <c r="X12" s="1506"/>
      <c r="Y12" s="1511">
        <f>入力支援シート4!$L$27</f>
        <v>0</v>
      </c>
      <c r="Z12" s="1512"/>
      <c r="AA12" s="1512"/>
      <c r="AB12" s="1513"/>
      <c r="AC12" s="1506">
        <f>入力支援シート4!$L$30</f>
        <v>0</v>
      </c>
      <c r="AD12" s="1506"/>
      <c r="AE12" s="1506"/>
      <c r="AF12" s="1506"/>
      <c r="AG12" s="1514">
        <f>入力支援シート4!$L$33</f>
        <v>0</v>
      </c>
      <c r="AH12" s="1514"/>
      <c r="AI12" s="1514"/>
      <c r="AJ12" s="1515"/>
      <c r="AK12" s="412"/>
      <c r="AL12" s="11"/>
      <c r="AM12" s="11"/>
      <c r="AR12" s="6"/>
      <c r="AS12" s="6"/>
      <c r="AT12" s="6"/>
      <c r="AU12" s="6"/>
      <c r="BF12" s="11"/>
      <c r="BG12" s="11"/>
      <c r="BH12" s="11"/>
      <c r="BI12" s="11"/>
    </row>
    <row r="13" spans="1:90" s="3" customFormat="1" ht="8.25" customHeight="1" thickBot="1">
      <c r="A13" s="406"/>
      <c r="B13" s="406"/>
      <c r="C13" s="413"/>
      <c r="D13" s="413"/>
      <c r="E13" s="414"/>
      <c r="F13" s="414"/>
      <c r="G13" s="414"/>
      <c r="H13" s="414"/>
      <c r="I13" s="414"/>
      <c r="J13" s="414"/>
      <c r="K13" s="414"/>
      <c r="L13" s="414"/>
      <c r="M13" s="414"/>
      <c r="N13" s="414"/>
      <c r="O13" s="414"/>
      <c r="P13" s="414"/>
      <c r="Q13" s="415"/>
      <c r="R13" s="415"/>
      <c r="S13" s="415"/>
      <c r="T13" s="415"/>
      <c r="U13" s="414"/>
      <c r="V13" s="414"/>
      <c r="W13" s="414"/>
      <c r="X13" s="414"/>
      <c r="Y13" s="414"/>
      <c r="Z13" s="414"/>
      <c r="AA13" s="414"/>
      <c r="AB13" s="414"/>
      <c r="AC13" s="414"/>
      <c r="AD13" s="414"/>
      <c r="AE13" s="414"/>
      <c r="AF13" s="414"/>
      <c r="AG13" s="414"/>
      <c r="AH13" s="414"/>
      <c r="AI13" s="414"/>
      <c r="AJ13" s="414"/>
      <c r="AK13" s="406"/>
    </row>
    <row r="14" spans="1:90" s="1" customFormat="1" ht="22.5" customHeight="1" thickBot="1">
      <c r="A14" s="416"/>
      <c r="B14" s="406"/>
      <c r="C14" s="1288" t="s">
        <v>1039</v>
      </c>
      <c r="D14" s="1289"/>
      <c r="E14" s="1289"/>
      <c r="F14" s="1289"/>
      <c r="G14" s="1289"/>
      <c r="H14" s="1289"/>
      <c r="I14" s="1289"/>
      <c r="J14" s="1289"/>
      <c r="K14" s="1290"/>
      <c r="L14" s="579" t="s">
        <v>20</v>
      </c>
      <c r="M14" s="1518"/>
      <c r="N14" s="1518"/>
      <c r="O14" s="580"/>
      <c r="P14" s="1507" t="s">
        <v>1040</v>
      </c>
      <c r="Q14" s="1508"/>
      <c r="R14" s="1508"/>
      <c r="S14" s="1508"/>
      <c r="T14" s="1508"/>
      <c r="U14" s="1508"/>
      <c r="V14" s="1508"/>
      <c r="W14" s="1508"/>
      <c r="X14" s="1508"/>
      <c r="Y14" s="1508"/>
      <c r="Z14" s="1508"/>
      <c r="AA14" s="1508"/>
      <c r="AB14" s="1508"/>
      <c r="AC14" s="1508"/>
      <c r="AD14" s="1509"/>
      <c r="AE14" s="1483" t="s">
        <v>102</v>
      </c>
      <c r="AF14" s="1484"/>
      <c r="AG14" s="1510"/>
      <c r="AH14" s="1483" t="s">
        <v>103</v>
      </c>
      <c r="AI14" s="1484"/>
      <c r="AJ14" s="1485"/>
      <c r="AK14" s="433"/>
    </row>
    <row r="15" spans="1:90" s="1" customFormat="1" ht="20.100000000000001" customHeight="1">
      <c r="A15" s="416"/>
      <c r="B15" s="406"/>
      <c r="C15" s="1468" t="s">
        <v>87</v>
      </c>
      <c r="D15" s="1469"/>
      <c r="E15" s="1469"/>
      <c r="F15" s="1469"/>
      <c r="G15" s="1469"/>
      <c r="H15" s="1469"/>
      <c r="I15" s="1469"/>
      <c r="J15" s="1469"/>
      <c r="K15" s="1470"/>
      <c r="L15" s="1471" t="e">
        <f>入力支援シート1!I88</f>
        <v>#DIV/0!</v>
      </c>
      <c r="M15" s="1472"/>
      <c r="N15" s="1472"/>
      <c r="O15" s="1473"/>
      <c r="P15" s="1480" t="s">
        <v>105</v>
      </c>
      <c r="Q15" s="1482"/>
      <c r="R15" s="1300" t="s">
        <v>106</v>
      </c>
      <c r="S15" s="1301"/>
      <c r="T15" s="1301"/>
      <c r="U15" s="1301"/>
      <c r="V15" s="1301"/>
      <c r="W15" s="1301"/>
      <c r="X15" s="1301"/>
      <c r="Y15" s="1301"/>
      <c r="Z15" s="1301"/>
      <c r="AA15" s="1301"/>
      <c r="AB15" s="1301"/>
      <c r="AC15" s="1301"/>
      <c r="AD15" s="1302"/>
      <c r="AE15" s="1304">
        <f>入力支援シート1!$E$109</f>
        <v>0</v>
      </c>
      <c r="AF15" s="1305"/>
      <c r="AG15" s="1306"/>
      <c r="AH15" s="900" t="e">
        <f>入力支援シート1!F109</f>
        <v>#DIV/0!</v>
      </c>
      <c r="AI15" s="902"/>
      <c r="AJ15" s="903"/>
      <c r="AK15" s="416"/>
    </row>
    <row r="16" spans="1:90" s="1" customFormat="1" ht="20.100000000000001" customHeight="1">
      <c r="A16" s="416"/>
      <c r="B16" s="406"/>
      <c r="C16" s="1256"/>
      <c r="D16" s="1258" t="s">
        <v>1009</v>
      </c>
      <c r="E16" s="1259"/>
      <c r="F16" s="1259"/>
      <c r="G16" s="1259"/>
      <c r="H16" s="1259"/>
      <c r="I16" s="1259"/>
      <c r="J16" s="1259"/>
      <c r="K16" s="1260"/>
      <c r="L16" s="1474" t="e">
        <f>入力支援シート1!I89</f>
        <v>#DIV/0!</v>
      </c>
      <c r="M16" s="1475"/>
      <c r="N16" s="1475"/>
      <c r="O16" s="1476"/>
      <c r="P16" s="1516" t="s">
        <v>107</v>
      </c>
      <c r="Q16" s="1517"/>
      <c r="R16" s="1303" t="s">
        <v>108</v>
      </c>
      <c r="S16" s="1295"/>
      <c r="T16" s="1295"/>
      <c r="U16" s="1295"/>
      <c r="V16" s="1295"/>
      <c r="W16" s="1295"/>
      <c r="X16" s="1295"/>
      <c r="Y16" s="1295"/>
      <c r="Z16" s="1295"/>
      <c r="AA16" s="1295"/>
      <c r="AB16" s="1295"/>
      <c r="AC16" s="1295"/>
      <c r="AD16" s="1296"/>
      <c r="AE16" s="1274">
        <f>入力支援シート1!$E$110</f>
        <v>0</v>
      </c>
      <c r="AF16" s="1275"/>
      <c r="AG16" s="1276"/>
      <c r="AH16" s="886" t="e">
        <f>入力支援シート1!F110</f>
        <v>#DIV/0!</v>
      </c>
      <c r="AI16" s="888"/>
      <c r="AJ16" s="889"/>
      <c r="AK16" s="416"/>
    </row>
    <row r="17" spans="1:37" s="1" customFormat="1" ht="20.100000000000001" customHeight="1">
      <c r="A17" s="416"/>
      <c r="B17" s="406"/>
      <c r="C17" s="1256"/>
      <c r="D17" s="1429" t="s">
        <v>1010</v>
      </c>
      <c r="E17" s="1430"/>
      <c r="F17" s="1430"/>
      <c r="G17" s="1430"/>
      <c r="H17" s="1430"/>
      <c r="I17" s="1430"/>
      <c r="J17" s="1430"/>
      <c r="K17" s="1431"/>
      <c r="L17" s="1477" t="e">
        <f>入力支援シート1!I90</f>
        <v>#DIV/0!</v>
      </c>
      <c r="M17" s="1478"/>
      <c r="N17" s="1478"/>
      <c r="O17" s="1479"/>
      <c r="P17" s="1516" t="s">
        <v>109</v>
      </c>
      <c r="Q17" s="1517"/>
      <c r="R17" s="904" t="s">
        <v>110</v>
      </c>
      <c r="S17" s="697"/>
      <c r="T17" s="697"/>
      <c r="U17" s="697"/>
      <c r="V17" s="697"/>
      <c r="W17" s="697"/>
      <c r="X17" s="697"/>
      <c r="Y17" s="697"/>
      <c r="Z17" s="697"/>
      <c r="AA17" s="697"/>
      <c r="AB17" s="697"/>
      <c r="AC17" s="697"/>
      <c r="AD17" s="698"/>
      <c r="AE17" s="1274">
        <f>入力支援シート1!$E$111</f>
        <v>0</v>
      </c>
      <c r="AF17" s="1275"/>
      <c r="AG17" s="1276"/>
      <c r="AH17" s="886" t="e">
        <f>入力支援シート1!F111</f>
        <v>#DIV/0!</v>
      </c>
      <c r="AI17" s="888"/>
      <c r="AJ17" s="889"/>
      <c r="AK17" s="416"/>
    </row>
    <row r="18" spans="1:37" s="1" customFormat="1" ht="20.100000000000001" customHeight="1">
      <c r="A18" s="416"/>
      <c r="B18" s="406"/>
      <c r="C18" s="1256"/>
      <c r="D18" s="1429" t="s">
        <v>1011</v>
      </c>
      <c r="E18" s="1430"/>
      <c r="F18" s="1430"/>
      <c r="G18" s="1430"/>
      <c r="H18" s="1430"/>
      <c r="I18" s="1430"/>
      <c r="J18" s="1430"/>
      <c r="K18" s="1431"/>
      <c r="L18" s="1477" t="e">
        <f>入力支援シート1!I91</f>
        <v>#DIV/0!</v>
      </c>
      <c r="M18" s="1478"/>
      <c r="N18" s="1478"/>
      <c r="O18" s="1479"/>
      <c r="P18" s="1516" t="s">
        <v>111</v>
      </c>
      <c r="Q18" s="1517"/>
      <c r="R18" s="1303" t="s">
        <v>112</v>
      </c>
      <c r="S18" s="1295"/>
      <c r="T18" s="1295"/>
      <c r="U18" s="1295"/>
      <c r="V18" s="1295"/>
      <c r="W18" s="1295"/>
      <c r="X18" s="1295"/>
      <c r="Y18" s="1295"/>
      <c r="Z18" s="1295"/>
      <c r="AA18" s="1295"/>
      <c r="AB18" s="1295"/>
      <c r="AC18" s="1295"/>
      <c r="AD18" s="1296"/>
      <c r="AE18" s="1274">
        <f>入力支援シート1!$E$112</f>
        <v>0</v>
      </c>
      <c r="AF18" s="1275"/>
      <c r="AG18" s="1276"/>
      <c r="AH18" s="886" t="e">
        <f>入力支援シート1!F112</f>
        <v>#DIV/0!</v>
      </c>
      <c r="AI18" s="888"/>
      <c r="AJ18" s="889"/>
      <c r="AK18" s="416"/>
    </row>
    <row r="19" spans="1:37" s="1" customFormat="1" ht="20.100000000000001" customHeight="1">
      <c r="A19" s="416"/>
      <c r="B19" s="406"/>
      <c r="C19" s="1256"/>
      <c r="D19" s="1429" t="s">
        <v>1012</v>
      </c>
      <c r="E19" s="1430"/>
      <c r="F19" s="1430"/>
      <c r="G19" s="1430"/>
      <c r="H19" s="1430"/>
      <c r="I19" s="1430"/>
      <c r="J19" s="1430"/>
      <c r="K19" s="1431"/>
      <c r="L19" s="1477" t="e">
        <f>入力支援シート1!I92</f>
        <v>#DIV/0!</v>
      </c>
      <c r="M19" s="1478"/>
      <c r="N19" s="1478"/>
      <c r="O19" s="1479"/>
      <c r="P19" s="1516" t="s">
        <v>113</v>
      </c>
      <c r="Q19" s="1517"/>
      <c r="R19" s="904" t="s">
        <v>114</v>
      </c>
      <c r="S19" s="697"/>
      <c r="T19" s="697"/>
      <c r="U19" s="697"/>
      <c r="V19" s="697"/>
      <c r="W19" s="697"/>
      <c r="X19" s="697"/>
      <c r="Y19" s="697"/>
      <c r="Z19" s="697"/>
      <c r="AA19" s="697"/>
      <c r="AB19" s="697"/>
      <c r="AC19" s="697"/>
      <c r="AD19" s="698"/>
      <c r="AE19" s="1274">
        <f>入力支援シート1!$E$113</f>
        <v>0</v>
      </c>
      <c r="AF19" s="1275"/>
      <c r="AG19" s="1276"/>
      <c r="AH19" s="886" t="e">
        <f>入力支援シート1!F113</f>
        <v>#DIV/0!</v>
      </c>
      <c r="AI19" s="888"/>
      <c r="AJ19" s="889"/>
      <c r="AK19" s="416"/>
    </row>
    <row r="20" spans="1:37" s="1" customFormat="1" ht="20.100000000000001" customHeight="1">
      <c r="A20" s="416"/>
      <c r="B20" s="406"/>
      <c r="C20" s="1257"/>
      <c r="D20" s="1262" t="s">
        <v>1013</v>
      </c>
      <c r="E20" s="1263"/>
      <c r="F20" s="1263"/>
      <c r="G20" s="1263"/>
      <c r="H20" s="1263"/>
      <c r="I20" s="1263"/>
      <c r="J20" s="1263"/>
      <c r="K20" s="1264"/>
      <c r="L20" s="1550" t="e">
        <f>入力支援シート1!I93</f>
        <v>#DIV/0!</v>
      </c>
      <c r="M20" s="1551"/>
      <c r="N20" s="1551"/>
      <c r="O20" s="1552"/>
      <c r="P20" s="1516" t="s">
        <v>115</v>
      </c>
      <c r="Q20" s="1517"/>
      <c r="R20" s="904" t="s">
        <v>116</v>
      </c>
      <c r="S20" s="697"/>
      <c r="T20" s="697"/>
      <c r="U20" s="697"/>
      <c r="V20" s="697"/>
      <c r="W20" s="697"/>
      <c r="X20" s="697"/>
      <c r="Y20" s="697"/>
      <c r="Z20" s="697"/>
      <c r="AA20" s="697"/>
      <c r="AB20" s="697"/>
      <c r="AC20" s="697"/>
      <c r="AD20" s="698"/>
      <c r="AE20" s="1274">
        <f>入力支援シート1!$E$114</f>
        <v>0</v>
      </c>
      <c r="AF20" s="1275"/>
      <c r="AG20" s="1276"/>
      <c r="AH20" s="886" t="e">
        <f>入力支援シート1!F114</f>
        <v>#DIV/0!</v>
      </c>
      <c r="AI20" s="888"/>
      <c r="AJ20" s="889"/>
      <c r="AK20" s="416"/>
    </row>
    <row r="21" spans="1:37" s="1" customFormat="1" ht="20.100000000000001" customHeight="1">
      <c r="A21" s="416"/>
      <c r="B21" s="406"/>
      <c r="C21" s="1399" t="s">
        <v>88</v>
      </c>
      <c r="D21" s="1400"/>
      <c r="E21" s="1400"/>
      <c r="F21" s="1400"/>
      <c r="G21" s="1400"/>
      <c r="H21" s="1400"/>
      <c r="I21" s="1400"/>
      <c r="J21" s="1400"/>
      <c r="K21" s="1401"/>
      <c r="L21" s="1265" t="e">
        <f>入力支援シート1!I94</f>
        <v>#DIV/0!</v>
      </c>
      <c r="M21" s="1266"/>
      <c r="N21" s="1266"/>
      <c r="O21" s="1267"/>
      <c r="P21" s="1516" t="s">
        <v>117</v>
      </c>
      <c r="Q21" s="1517"/>
      <c r="R21" s="904" t="s">
        <v>621</v>
      </c>
      <c r="S21" s="697"/>
      <c r="T21" s="697"/>
      <c r="U21" s="697"/>
      <c r="V21" s="697"/>
      <c r="W21" s="697"/>
      <c r="X21" s="697"/>
      <c r="Y21" s="697"/>
      <c r="Z21" s="697"/>
      <c r="AA21" s="697"/>
      <c r="AB21" s="697"/>
      <c r="AC21" s="697"/>
      <c r="AD21" s="698"/>
      <c r="AE21" s="1274">
        <f>入力支援シート1!$E$115</f>
        <v>0</v>
      </c>
      <c r="AF21" s="1275"/>
      <c r="AG21" s="1276"/>
      <c r="AH21" s="886" t="e">
        <f>入力支援シート1!F115</f>
        <v>#DIV/0!</v>
      </c>
      <c r="AI21" s="888"/>
      <c r="AJ21" s="889"/>
      <c r="AK21" s="416"/>
    </row>
    <row r="22" spans="1:37" s="7" customFormat="1" ht="20.100000000000001" customHeight="1">
      <c r="A22" s="417"/>
      <c r="B22" s="418"/>
      <c r="C22" s="1256"/>
      <c r="D22" s="1258" t="s">
        <v>1014</v>
      </c>
      <c r="E22" s="1259"/>
      <c r="F22" s="1259"/>
      <c r="G22" s="1259"/>
      <c r="H22" s="1259"/>
      <c r="I22" s="1259"/>
      <c r="J22" s="1259"/>
      <c r="K22" s="1260"/>
      <c r="L22" s="1524" t="e">
        <f>入力支援シート1!I95</f>
        <v>#DIV/0!</v>
      </c>
      <c r="M22" s="1525"/>
      <c r="N22" s="1525"/>
      <c r="O22" s="1526"/>
      <c r="P22" s="1516" t="s">
        <v>118</v>
      </c>
      <c r="Q22" s="1517"/>
      <c r="R22" s="904" t="s">
        <v>622</v>
      </c>
      <c r="S22" s="697"/>
      <c r="T22" s="697"/>
      <c r="U22" s="697"/>
      <c r="V22" s="697"/>
      <c r="W22" s="697"/>
      <c r="X22" s="697"/>
      <c r="Y22" s="697"/>
      <c r="Z22" s="697"/>
      <c r="AA22" s="697"/>
      <c r="AB22" s="697"/>
      <c r="AC22" s="697"/>
      <c r="AD22" s="698"/>
      <c r="AE22" s="1274">
        <f>入力支援シート1!$E$116</f>
        <v>0</v>
      </c>
      <c r="AF22" s="1275"/>
      <c r="AG22" s="1276"/>
      <c r="AH22" s="886" t="e">
        <f>入力支援シート1!F116</f>
        <v>#DIV/0!</v>
      </c>
      <c r="AI22" s="888"/>
      <c r="AJ22" s="889"/>
      <c r="AK22" s="417"/>
    </row>
    <row r="23" spans="1:37" s="7" customFormat="1" ht="20.100000000000001" customHeight="1">
      <c r="A23" s="417"/>
      <c r="B23" s="418"/>
      <c r="C23" s="1256"/>
      <c r="D23" s="656" t="s">
        <v>1015</v>
      </c>
      <c r="E23" s="1261"/>
      <c r="F23" s="1261"/>
      <c r="G23" s="1261"/>
      <c r="H23" s="1261"/>
      <c r="I23" s="1261"/>
      <c r="J23" s="1261"/>
      <c r="K23" s="657"/>
      <c r="L23" s="1477" t="e">
        <f>入力支援シート1!I96</f>
        <v>#DIV/0!</v>
      </c>
      <c r="M23" s="1478"/>
      <c r="N23" s="1478"/>
      <c r="O23" s="1479"/>
      <c r="P23" s="1516" t="s">
        <v>119</v>
      </c>
      <c r="Q23" s="1517"/>
      <c r="R23" s="904" t="s">
        <v>623</v>
      </c>
      <c r="S23" s="697"/>
      <c r="T23" s="697"/>
      <c r="U23" s="697"/>
      <c r="V23" s="697"/>
      <c r="W23" s="697"/>
      <c r="X23" s="697"/>
      <c r="Y23" s="697"/>
      <c r="Z23" s="697"/>
      <c r="AA23" s="697"/>
      <c r="AB23" s="697"/>
      <c r="AC23" s="697"/>
      <c r="AD23" s="698"/>
      <c r="AE23" s="1274">
        <f>入力支援シート1!$E$117</f>
        <v>0</v>
      </c>
      <c r="AF23" s="1275"/>
      <c r="AG23" s="1276"/>
      <c r="AH23" s="886" t="e">
        <f>入力支援シート1!F117</f>
        <v>#DIV/0!</v>
      </c>
      <c r="AI23" s="888"/>
      <c r="AJ23" s="889"/>
      <c r="AK23" s="417"/>
    </row>
    <row r="24" spans="1:37" s="7" customFormat="1" ht="20.100000000000001" customHeight="1" thickBot="1">
      <c r="A24" s="417"/>
      <c r="B24" s="418"/>
      <c r="C24" s="1257"/>
      <c r="D24" s="1262" t="s">
        <v>1016</v>
      </c>
      <c r="E24" s="1263"/>
      <c r="F24" s="1263"/>
      <c r="G24" s="1263"/>
      <c r="H24" s="1263"/>
      <c r="I24" s="1263"/>
      <c r="J24" s="1263"/>
      <c r="K24" s="1264"/>
      <c r="L24" s="1550" t="e">
        <f>入力支援シート1!I97</f>
        <v>#DIV/0!</v>
      </c>
      <c r="M24" s="1551"/>
      <c r="N24" s="1551"/>
      <c r="O24" s="1552"/>
      <c r="P24" s="1539" t="s">
        <v>104</v>
      </c>
      <c r="Q24" s="1540"/>
      <c r="R24" s="1540"/>
      <c r="S24" s="1540"/>
      <c r="T24" s="1540"/>
      <c r="U24" s="1540"/>
      <c r="V24" s="1540"/>
      <c r="W24" s="1540"/>
      <c r="X24" s="1540"/>
      <c r="Y24" s="1540"/>
      <c r="Z24" s="1540"/>
      <c r="AA24" s="1540"/>
      <c r="AB24" s="1540"/>
      <c r="AC24" s="1540"/>
      <c r="AD24" s="1541"/>
      <c r="AE24" s="1277">
        <f>入力支援シート1!$E$118</f>
        <v>0</v>
      </c>
      <c r="AF24" s="1278"/>
      <c r="AG24" s="1279"/>
      <c r="AH24" s="886" t="e">
        <f>入力支援シート1!F118</f>
        <v>#DIV/0!</v>
      </c>
      <c r="AI24" s="888"/>
      <c r="AJ24" s="889"/>
      <c r="AK24" s="417"/>
    </row>
    <row r="25" spans="1:37" s="7" customFormat="1" ht="20.100000000000001" customHeight="1" thickBot="1">
      <c r="A25" s="417"/>
      <c r="B25" s="418"/>
      <c r="C25" s="696" t="s">
        <v>89</v>
      </c>
      <c r="D25" s="697"/>
      <c r="E25" s="697"/>
      <c r="F25" s="697"/>
      <c r="G25" s="697"/>
      <c r="H25" s="697"/>
      <c r="I25" s="697"/>
      <c r="J25" s="697"/>
      <c r="K25" s="698"/>
      <c r="L25" s="1265" t="e">
        <f>入力支援シート1!I98</f>
        <v>#DIV/0!</v>
      </c>
      <c r="M25" s="1266"/>
      <c r="N25" s="1266"/>
      <c r="O25" s="1267"/>
      <c r="P25" s="1507" t="s">
        <v>1041</v>
      </c>
      <c r="Q25" s="1508"/>
      <c r="R25" s="1508"/>
      <c r="S25" s="1508"/>
      <c r="T25" s="1508"/>
      <c r="U25" s="1508"/>
      <c r="V25" s="1508"/>
      <c r="W25" s="1508"/>
      <c r="X25" s="1508"/>
      <c r="Y25" s="1508"/>
      <c r="Z25" s="1508"/>
      <c r="AA25" s="1508"/>
      <c r="AB25" s="1508"/>
      <c r="AC25" s="1508"/>
      <c r="AD25" s="1508"/>
      <c r="AE25" s="1508"/>
      <c r="AF25" s="1508"/>
      <c r="AG25" s="1508"/>
      <c r="AH25" s="1508"/>
      <c r="AI25" s="1508"/>
      <c r="AJ25" s="1542"/>
      <c r="AK25" s="417"/>
    </row>
    <row r="26" spans="1:37" s="7" customFormat="1" ht="24" customHeight="1">
      <c r="A26" s="417"/>
      <c r="B26" s="418"/>
      <c r="C26" s="696" t="s">
        <v>90</v>
      </c>
      <c r="D26" s="697"/>
      <c r="E26" s="697"/>
      <c r="F26" s="697"/>
      <c r="G26" s="697"/>
      <c r="H26" s="697"/>
      <c r="I26" s="697"/>
      <c r="J26" s="697"/>
      <c r="K26" s="698"/>
      <c r="L26" s="1265" t="e">
        <f>入力支援シート1!I99</f>
        <v>#DIV/0!</v>
      </c>
      <c r="M26" s="1266"/>
      <c r="N26" s="1266"/>
      <c r="O26" s="1267"/>
      <c r="P26" s="1268" t="s">
        <v>237</v>
      </c>
      <c r="Q26" s="1282" t="s">
        <v>1029</v>
      </c>
      <c r="R26" s="1283"/>
      <c r="S26" s="1283"/>
      <c r="T26" s="1283"/>
      <c r="U26" s="1283"/>
      <c r="V26" s="1283"/>
      <c r="W26" s="1284"/>
      <c r="X26" s="1243" t="e">
        <f>入力支援シート5!$F$31/入力支援シート5!$F$30</f>
        <v>#DIV/0!</v>
      </c>
      <c r="Y26" s="1244"/>
      <c r="Z26" s="1245"/>
      <c r="AA26" s="1271" t="s">
        <v>131</v>
      </c>
      <c r="AB26" s="1299" t="s">
        <v>1032</v>
      </c>
      <c r="AC26" s="1283"/>
      <c r="AD26" s="1283"/>
      <c r="AE26" s="1283"/>
      <c r="AF26" s="1283"/>
      <c r="AG26" s="1283"/>
      <c r="AH26" s="1243" t="e">
        <f>入力支援シート4!$M$14/SUM(入力支援シート4!$M$14,入力支援シート4!$M$20,入力支援シート4!$L$36)</f>
        <v>#DIV/0!</v>
      </c>
      <c r="AI26" s="1244"/>
      <c r="AJ26" s="1245"/>
      <c r="AK26" s="417"/>
    </row>
    <row r="27" spans="1:37" s="7" customFormat="1" ht="25.5" customHeight="1">
      <c r="A27" s="417"/>
      <c r="B27" s="418"/>
      <c r="C27" s="1294" t="s">
        <v>91</v>
      </c>
      <c r="D27" s="1295"/>
      <c r="E27" s="1295"/>
      <c r="F27" s="1295"/>
      <c r="G27" s="1295"/>
      <c r="H27" s="1295"/>
      <c r="I27" s="1295"/>
      <c r="J27" s="1295"/>
      <c r="K27" s="1296"/>
      <c r="L27" s="1265" t="e">
        <f>入力支援シート1!I100</f>
        <v>#DIV/0!</v>
      </c>
      <c r="M27" s="1266"/>
      <c r="N27" s="1266"/>
      <c r="O27" s="1267"/>
      <c r="P27" s="1269"/>
      <c r="Q27" s="1280" t="s">
        <v>1030</v>
      </c>
      <c r="R27" s="1247"/>
      <c r="S27" s="1247"/>
      <c r="T27" s="1247"/>
      <c r="U27" s="1247"/>
      <c r="V27" s="1247"/>
      <c r="W27" s="1281"/>
      <c r="X27" s="1402" t="e">
        <f>入力支援シート5!$F$32/入力支援シート5!$F$30</f>
        <v>#DIV/0!</v>
      </c>
      <c r="Y27" s="1403"/>
      <c r="Z27" s="1404"/>
      <c r="AA27" s="1272"/>
      <c r="AB27" s="1246" t="s">
        <v>1030</v>
      </c>
      <c r="AC27" s="1247"/>
      <c r="AD27" s="1247"/>
      <c r="AE27" s="1247"/>
      <c r="AF27" s="1247"/>
      <c r="AG27" s="1247"/>
      <c r="AH27" s="1248" t="e">
        <f>入力支援シート4!$M$20/SUM(入力支援シート4!$M$14,入力支援シート4!$M$20,入力支援シート4!$L$36)</f>
        <v>#DIV/0!</v>
      </c>
      <c r="AI27" s="1249"/>
      <c r="AJ27" s="1250"/>
      <c r="AK27" s="417"/>
    </row>
    <row r="28" spans="1:37" s="1" customFormat="1" ht="28.5" customHeight="1" thickBot="1">
      <c r="A28" s="416"/>
      <c r="B28" s="406"/>
      <c r="C28" s="1285" t="s">
        <v>92</v>
      </c>
      <c r="D28" s="1286"/>
      <c r="E28" s="1286"/>
      <c r="F28" s="1286"/>
      <c r="G28" s="1286"/>
      <c r="H28" s="1286"/>
      <c r="I28" s="1286"/>
      <c r="J28" s="1286"/>
      <c r="K28" s="1287"/>
      <c r="L28" s="1265" t="e">
        <f>入力支援シート1!I101</f>
        <v>#DIV/0!</v>
      </c>
      <c r="M28" s="1266"/>
      <c r="N28" s="1266"/>
      <c r="O28" s="1267"/>
      <c r="P28" s="1270"/>
      <c r="Q28" s="1421" t="s">
        <v>1031</v>
      </c>
      <c r="R28" s="1252"/>
      <c r="S28" s="1252"/>
      <c r="T28" s="1252"/>
      <c r="U28" s="1252"/>
      <c r="V28" s="1252"/>
      <c r="W28" s="1422"/>
      <c r="X28" s="1253" t="e">
        <f>入力支援シート5!$F$33/入力支援シート5!$F$30</f>
        <v>#DIV/0!</v>
      </c>
      <c r="Y28" s="1254"/>
      <c r="Z28" s="1255"/>
      <c r="AA28" s="1273"/>
      <c r="AB28" s="1251" t="s">
        <v>1031</v>
      </c>
      <c r="AC28" s="1252"/>
      <c r="AD28" s="1252"/>
      <c r="AE28" s="1252"/>
      <c r="AF28" s="1252"/>
      <c r="AG28" s="1252"/>
      <c r="AH28" s="1253" t="e">
        <f>入力支援シート4!$L$36/SUM(入力支援シート4!$M$14,入力支援シート4!$M$20,入力支援シート4!$L$36)</f>
        <v>#DIV/0!</v>
      </c>
      <c r="AI28" s="1254"/>
      <c r="AJ28" s="1255"/>
      <c r="AK28" s="416"/>
    </row>
    <row r="29" spans="1:37" s="1" customFormat="1" ht="19.5" customHeight="1" thickBot="1">
      <c r="A29" s="416"/>
      <c r="B29" s="406"/>
      <c r="C29" s="1285" t="s">
        <v>93</v>
      </c>
      <c r="D29" s="1286"/>
      <c r="E29" s="1286"/>
      <c r="F29" s="1286"/>
      <c r="G29" s="1286"/>
      <c r="H29" s="1286"/>
      <c r="I29" s="1286"/>
      <c r="J29" s="1286"/>
      <c r="K29" s="1287"/>
      <c r="L29" s="1265" t="e">
        <f>入力支援シート1!I102</f>
        <v>#DIV/0!</v>
      </c>
      <c r="M29" s="1266"/>
      <c r="N29" s="1266"/>
      <c r="O29" s="1267"/>
      <c r="P29" s="1507" t="s">
        <v>1033</v>
      </c>
      <c r="Q29" s="1508"/>
      <c r="R29" s="1508"/>
      <c r="S29" s="1508"/>
      <c r="T29" s="1508"/>
      <c r="U29" s="1508"/>
      <c r="V29" s="1508"/>
      <c r="W29" s="1508"/>
      <c r="X29" s="1508"/>
      <c r="Y29" s="1508"/>
      <c r="Z29" s="1508"/>
      <c r="AA29" s="1508"/>
      <c r="AB29" s="1508"/>
      <c r="AC29" s="1508"/>
      <c r="AD29" s="1508"/>
      <c r="AE29" s="1508"/>
      <c r="AF29" s="1508"/>
      <c r="AG29" s="1508"/>
      <c r="AH29" s="1508"/>
      <c r="AI29" s="1508"/>
      <c r="AJ29" s="1542"/>
      <c r="AK29" s="416"/>
    </row>
    <row r="30" spans="1:37" s="1" customFormat="1" ht="20.100000000000001" customHeight="1" thickBot="1">
      <c r="A30" s="416"/>
      <c r="B30" s="406"/>
      <c r="C30" s="1285" t="s">
        <v>94</v>
      </c>
      <c r="D30" s="1286"/>
      <c r="E30" s="1286"/>
      <c r="F30" s="1286"/>
      <c r="G30" s="1286"/>
      <c r="H30" s="1286"/>
      <c r="I30" s="1286"/>
      <c r="J30" s="1286"/>
      <c r="K30" s="1287"/>
      <c r="L30" s="1265" t="e">
        <f>入力支援シート1!I103</f>
        <v>#DIV/0!</v>
      </c>
      <c r="M30" s="1266"/>
      <c r="N30" s="1266"/>
      <c r="O30" s="1267"/>
      <c r="P30" s="419"/>
      <c r="Q30" s="1361" t="s">
        <v>870</v>
      </c>
      <c r="R30" s="1362"/>
      <c r="S30" s="1362"/>
      <c r="T30" s="1362"/>
      <c r="U30" s="1362" t="s">
        <v>867</v>
      </c>
      <c r="V30" s="1362"/>
      <c r="W30" s="1362"/>
      <c r="X30" s="1362"/>
      <c r="Y30" s="1362" t="s">
        <v>866</v>
      </c>
      <c r="Z30" s="1362"/>
      <c r="AA30" s="1362"/>
      <c r="AB30" s="1362"/>
      <c r="AC30" s="1362" t="s">
        <v>868</v>
      </c>
      <c r="AD30" s="1362"/>
      <c r="AE30" s="1362"/>
      <c r="AF30" s="1362"/>
      <c r="AG30" s="1362" t="s">
        <v>869</v>
      </c>
      <c r="AH30" s="1362"/>
      <c r="AI30" s="1362"/>
      <c r="AJ30" s="1363"/>
      <c r="AK30" s="416"/>
    </row>
    <row r="31" spans="1:37" s="1" customFormat="1" ht="20.100000000000001" customHeight="1" thickBot="1">
      <c r="A31" s="416"/>
      <c r="B31" s="406"/>
      <c r="C31" s="684" t="s">
        <v>95</v>
      </c>
      <c r="D31" s="685"/>
      <c r="E31" s="685"/>
      <c r="F31" s="685"/>
      <c r="G31" s="685"/>
      <c r="H31" s="685"/>
      <c r="I31" s="685"/>
      <c r="J31" s="685"/>
      <c r="K31" s="1414"/>
      <c r="L31" s="1415" t="e">
        <f>入力支援シート1!I106</f>
        <v>#DIV/0!</v>
      </c>
      <c r="M31" s="1416"/>
      <c r="N31" s="1416"/>
      <c r="O31" s="1417"/>
      <c r="P31" s="420"/>
      <c r="Q31" s="1310">
        <f>入力支援シート1!$E$121</f>
        <v>0</v>
      </c>
      <c r="R31" s="1311"/>
      <c r="S31" s="1311"/>
      <c r="T31" s="1312"/>
      <c r="U31" s="1313">
        <f>入力支援シート1!$E$122</f>
        <v>0</v>
      </c>
      <c r="V31" s="1313"/>
      <c r="W31" s="1313"/>
      <c r="X31" s="1313"/>
      <c r="Y31" s="1313">
        <f>入力支援シート1!$E$123</f>
        <v>0</v>
      </c>
      <c r="Z31" s="1313"/>
      <c r="AA31" s="1313"/>
      <c r="AB31" s="1313"/>
      <c r="AC31" s="1313">
        <f>入力支援シート1!$E$124</f>
        <v>0</v>
      </c>
      <c r="AD31" s="1313"/>
      <c r="AE31" s="1313"/>
      <c r="AF31" s="1313"/>
      <c r="AG31" s="1313">
        <f>入力支援シート1!$E$125</f>
        <v>0</v>
      </c>
      <c r="AH31" s="1313"/>
      <c r="AI31" s="1313"/>
      <c r="AJ31" s="1543"/>
      <c r="AK31" s="416"/>
    </row>
    <row r="32" spans="1:37" s="8" customFormat="1" ht="9" customHeight="1" thickBot="1">
      <c r="A32" s="421"/>
      <c r="B32" s="421"/>
      <c r="C32" s="422"/>
      <c r="D32" s="422"/>
      <c r="E32" s="422"/>
      <c r="F32" s="422"/>
      <c r="G32" s="422"/>
      <c r="H32" s="422"/>
      <c r="I32" s="422"/>
      <c r="J32" s="422"/>
      <c r="K32" s="422"/>
      <c r="L32" s="413"/>
      <c r="M32" s="413"/>
      <c r="N32" s="413"/>
      <c r="O32" s="413"/>
      <c r="P32" s="434"/>
      <c r="Q32" s="422"/>
      <c r="R32" s="422"/>
      <c r="S32" s="422"/>
      <c r="T32" s="422"/>
      <c r="U32" s="422"/>
      <c r="V32" s="422"/>
      <c r="W32" s="422"/>
      <c r="X32" s="413"/>
      <c r="Y32" s="413"/>
      <c r="Z32" s="413"/>
      <c r="AA32" s="434"/>
      <c r="AB32" s="422"/>
      <c r="AC32" s="422"/>
      <c r="AD32" s="422"/>
      <c r="AE32" s="422"/>
      <c r="AF32" s="422"/>
      <c r="AG32" s="422"/>
      <c r="AH32" s="413"/>
      <c r="AI32" s="413"/>
      <c r="AJ32" s="413"/>
      <c r="AK32" s="421"/>
    </row>
    <row r="33" spans="1:37" s="8" customFormat="1" ht="26.25" customHeight="1" thickBot="1">
      <c r="A33" s="421"/>
      <c r="B33" s="421"/>
      <c r="C33" s="1360" t="s">
        <v>1034</v>
      </c>
      <c r="D33" s="898"/>
      <c r="E33" s="898"/>
      <c r="F33" s="898"/>
      <c r="G33" s="898"/>
      <c r="H33" s="1397">
        <f>入力支援シート1!$E$129</f>
        <v>0</v>
      </c>
      <c r="I33" s="1398"/>
      <c r="J33" s="1360" t="s">
        <v>1035</v>
      </c>
      <c r="K33" s="898"/>
      <c r="L33" s="898"/>
      <c r="M33" s="898"/>
      <c r="N33" s="898"/>
      <c r="O33" s="897"/>
      <c r="P33" s="1405">
        <f>入力支援シート1!$E$130</f>
        <v>0</v>
      </c>
      <c r="Q33" s="1406"/>
      <c r="R33" s="1406"/>
      <c r="S33" s="1407"/>
      <c r="T33" s="1547" t="s">
        <v>1036</v>
      </c>
      <c r="U33" s="1548"/>
      <c r="V33" s="1548"/>
      <c r="W33" s="1548"/>
      <c r="X33" s="1548"/>
      <c r="Y33" s="1548"/>
      <c r="Z33" s="1405">
        <f>入力支援シート1!$E$131</f>
        <v>0</v>
      </c>
      <c r="AA33" s="1406"/>
      <c r="AB33" s="1406"/>
      <c r="AC33" s="1407"/>
      <c r="AD33" s="1360" t="s">
        <v>1037</v>
      </c>
      <c r="AE33" s="898"/>
      <c r="AF33" s="898"/>
      <c r="AG33" s="898"/>
      <c r="AH33" s="1545">
        <f>入力支援シート1!$E$132</f>
        <v>0</v>
      </c>
      <c r="AI33" s="1546"/>
      <c r="AJ33" s="1398"/>
      <c r="AK33" s="423"/>
    </row>
    <row r="34" spans="1:37" s="8" customFormat="1" ht="16.5" customHeight="1" thickBot="1">
      <c r="A34" s="421"/>
      <c r="B34" s="421"/>
      <c r="C34" s="424"/>
      <c r="D34" s="424"/>
      <c r="E34" s="424"/>
      <c r="F34" s="424"/>
      <c r="G34" s="424"/>
      <c r="H34" s="424"/>
      <c r="I34" s="424"/>
      <c r="J34" s="424"/>
      <c r="K34" s="424"/>
      <c r="L34" s="424"/>
      <c r="M34" s="424"/>
      <c r="N34" s="424"/>
      <c r="O34" s="424"/>
      <c r="P34" s="424"/>
      <c r="Q34" s="425"/>
      <c r="R34" s="424"/>
      <c r="S34" s="424"/>
      <c r="T34" s="424"/>
      <c r="U34" s="424"/>
      <c r="V34" s="424"/>
      <c r="W34" s="424"/>
      <c r="X34" s="424"/>
      <c r="Y34" s="424"/>
      <c r="Z34" s="424"/>
      <c r="AA34" s="424"/>
      <c r="AB34" s="424"/>
      <c r="AC34" s="424"/>
      <c r="AD34" s="424"/>
      <c r="AE34" s="424"/>
      <c r="AF34" s="424"/>
      <c r="AG34" s="424"/>
      <c r="AH34" s="424"/>
      <c r="AI34" s="424"/>
      <c r="AJ34" s="424"/>
      <c r="AK34" s="421"/>
    </row>
    <row r="35" spans="1:37" s="1" customFormat="1" ht="16.5" customHeight="1" thickBot="1">
      <c r="A35" s="416"/>
      <c r="B35" s="406"/>
      <c r="C35" s="1288" t="s">
        <v>1042</v>
      </c>
      <c r="D35" s="1289"/>
      <c r="E35" s="1289"/>
      <c r="F35" s="1289"/>
      <c r="G35" s="1289"/>
      <c r="H35" s="1289"/>
      <c r="I35" s="1289"/>
      <c r="J35" s="1289"/>
      <c r="K35" s="1289"/>
      <c r="L35" s="1289"/>
      <c r="M35" s="1289"/>
      <c r="N35" s="1289"/>
      <c r="O35" s="1289"/>
      <c r="P35" s="1289"/>
      <c r="Q35" s="1289"/>
      <c r="R35" s="1289"/>
      <c r="S35" s="1289"/>
      <c r="T35" s="1289"/>
      <c r="U35" s="1289"/>
      <c r="V35" s="1289"/>
      <c r="W35" s="1289"/>
      <c r="X35" s="1289"/>
      <c r="Y35" s="1289"/>
      <c r="Z35" s="1289"/>
      <c r="AA35" s="1289"/>
      <c r="AB35" s="1289"/>
      <c r="AC35" s="1289"/>
      <c r="AD35" s="1289"/>
      <c r="AE35" s="1289"/>
      <c r="AF35" s="1289"/>
      <c r="AG35" s="1289"/>
      <c r="AH35" s="1289"/>
      <c r="AI35" s="1289"/>
      <c r="AJ35" s="1549"/>
      <c r="AK35" s="416"/>
    </row>
    <row r="36" spans="1:37" s="1" customFormat="1" ht="16.5" customHeight="1">
      <c r="A36" s="416"/>
      <c r="B36" s="406"/>
      <c r="C36" s="1480" t="s">
        <v>86</v>
      </c>
      <c r="D36" s="1481"/>
      <c r="E36" s="1481"/>
      <c r="F36" s="1481"/>
      <c r="G36" s="1481"/>
      <c r="H36" s="1481"/>
      <c r="I36" s="1481"/>
      <c r="J36" s="1481"/>
      <c r="K36" s="1481"/>
      <c r="L36" s="1481"/>
      <c r="M36" s="1481"/>
      <c r="N36" s="1481"/>
      <c r="O36" s="1482"/>
      <c r="P36" s="1463" t="s">
        <v>21</v>
      </c>
      <c r="Q36" s="1464"/>
      <c r="R36" s="1464"/>
      <c r="S36" s="1465"/>
      <c r="T36" s="1480" t="s">
        <v>96</v>
      </c>
      <c r="U36" s="1481"/>
      <c r="V36" s="1481"/>
      <c r="W36" s="1481"/>
      <c r="X36" s="1481"/>
      <c r="Y36" s="1481"/>
      <c r="Z36" s="1481"/>
      <c r="AA36" s="1481"/>
      <c r="AB36" s="1481"/>
      <c r="AC36" s="1481"/>
      <c r="AD36" s="1481"/>
      <c r="AE36" s="1481"/>
      <c r="AF36" s="1482"/>
      <c r="AG36" s="1463" t="s">
        <v>21</v>
      </c>
      <c r="AH36" s="1464"/>
      <c r="AI36" s="1464"/>
      <c r="AJ36" s="1465"/>
      <c r="AK36" s="416"/>
    </row>
    <row r="37" spans="1:37" s="1" customFormat="1" ht="16.5" customHeight="1">
      <c r="A37" s="416"/>
      <c r="B37" s="406"/>
      <c r="C37" s="1294" t="s">
        <v>1017</v>
      </c>
      <c r="D37" s="1295"/>
      <c r="E37" s="1296"/>
      <c r="F37" s="1303" t="s">
        <v>1020</v>
      </c>
      <c r="G37" s="1295"/>
      <c r="H37" s="1295"/>
      <c r="I37" s="1295"/>
      <c r="J37" s="1295"/>
      <c r="K37" s="1295"/>
      <c r="L37" s="1295"/>
      <c r="M37" s="1295"/>
      <c r="N37" s="1295"/>
      <c r="O37" s="1296"/>
      <c r="P37" s="1466">
        <f>入力支援シート6!$O$7</f>
        <v>0</v>
      </c>
      <c r="Q37" s="1466"/>
      <c r="R37" s="1466"/>
      <c r="S37" s="1467"/>
      <c r="T37" s="1285" t="s">
        <v>1198</v>
      </c>
      <c r="U37" s="1286"/>
      <c r="V37" s="1286"/>
      <c r="W37" s="1286"/>
      <c r="X37" s="1286"/>
      <c r="Y37" s="1286"/>
      <c r="Z37" s="1286"/>
      <c r="AA37" s="1286"/>
      <c r="AB37" s="1286"/>
      <c r="AC37" s="1286"/>
      <c r="AD37" s="1286"/>
      <c r="AE37" s="1286"/>
      <c r="AF37" s="1287"/>
      <c r="AG37" s="1369">
        <f>入力支援シート6!$AH$7</f>
        <v>0</v>
      </c>
      <c r="AH37" s="1369"/>
      <c r="AI37" s="1369"/>
      <c r="AJ37" s="1370"/>
      <c r="AK37" s="416"/>
    </row>
    <row r="38" spans="1:37" s="1" customFormat="1" ht="16.5" customHeight="1">
      <c r="A38" s="416"/>
      <c r="B38" s="406"/>
      <c r="C38" s="1294" t="s">
        <v>1018</v>
      </c>
      <c r="D38" s="1295"/>
      <c r="E38" s="1295"/>
      <c r="F38" s="1295"/>
      <c r="G38" s="1295"/>
      <c r="H38" s="1295"/>
      <c r="I38" s="1295"/>
      <c r="J38" s="1295"/>
      <c r="K38" s="1295"/>
      <c r="L38" s="1295"/>
      <c r="M38" s="1295"/>
      <c r="N38" s="1295"/>
      <c r="O38" s="1296"/>
      <c r="P38" s="1291">
        <f>入力支援シート6!$O$10</f>
        <v>0</v>
      </c>
      <c r="Q38" s="1292"/>
      <c r="R38" s="1292"/>
      <c r="S38" s="1293"/>
      <c r="T38" s="1458" t="s">
        <v>8</v>
      </c>
      <c r="U38" s="1409"/>
      <c r="V38" s="1409"/>
      <c r="W38" s="1410"/>
      <c r="X38" s="1418" t="s">
        <v>1043</v>
      </c>
      <c r="Y38" s="1419"/>
      <c r="Z38" s="1419"/>
      <c r="AA38" s="1419"/>
      <c r="AB38" s="1419"/>
      <c r="AC38" s="1419"/>
      <c r="AD38" s="1419"/>
      <c r="AE38" s="1419"/>
      <c r="AF38" s="1420"/>
      <c r="AG38" s="1369">
        <f>入力支援シート6!$AH$8</f>
        <v>0</v>
      </c>
      <c r="AH38" s="1369"/>
      <c r="AI38" s="1369"/>
      <c r="AJ38" s="1370"/>
      <c r="AK38" s="416"/>
    </row>
    <row r="39" spans="1:37" s="1" customFormat="1" ht="16.5" customHeight="1">
      <c r="A39" s="416"/>
      <c r="B39" s="406"/>
      <c r="C39" s="1294" t="s">
        <v>1019</v>
      </c>
      <c r="D39" s="1295"/>
      <c r="E39" s="1295"/>
      <c r="F39" s="1295"/>
      <c r="G39" s="1295"/>
      <c r="H39" s="1295"/>
      <c r="I39" s="1295"/>
      <c r="J39" s="1295"/>
      <c r="K39" s="1295"/>
      <c r="L39" s="1295"/>
      <c r="M39" s="1295"/>
      <c r="N39" s="1295"/>
      <c r="O39" s="1296"/>
      <c r="P39" s="1544">
        <f>入力支援シート6!$O$13</f>
        <v>0</v>
      </c>
      <c r="Q39" s="1544"/>
      <c r="R39" s="1544"/>
      <c r="S39" s="1544"/>
      <c r="T39" s="1317"/>
      <c r="U39" s="1318"/>
      <c r="V39" s="1318"/>
      <c r="W39" s="1319"/>
      <c r="X39" s="1418" t="s">
        <v>1044</v>
      </c>
      <c r="Y39" s="1419"/>
      <c r="Z39" s="1419"/>
      <c r="AA39" s="1419"/>
      <c r="AB39" s="1419"/>
      <c r="AC39" s="1419"/>
      <c r="AD39" s="1419"/>
      <c r="AE39" s="1419"/>
      <c r="AF39" s="1420"/>
      <c r="AG39" s="1369">
        <f>入力支援シート6!$AH$9</f>
        <v>0</v>
      </c>
      <c r="AH39" s="1369"/>
      <c r="AI39" s="1369"/>
      <c r="AJ39" s="1370"/>
      <c r="AK39" s="416"/>
    </row>
    <row r="40" spans="1:37" s="1" customFormat="1" ht="16.5" customHeight="1">
      <c r="A40" s="416"/>
      <c r="B40" s="406"/>
      <c r="C40" s="1527" t="s">
        <v>5</v>
      </c>
      <c r="D40" s="1528"/>
      <c r="E40" s="1529"/>
      <c r="F40" s="1303" t="s">
        <v>1204</v>
      </c>
      <c r="G40" s="1295"/>
      <c r="H40" s="1295"/>
      <c r="I40" s="1295"/>
      <c r="J40" s="1295"/>
      <c r="K40" s="1295"/>
      <c r="L40" s="1295"/>
      <c r="M40" s="1295"/>
      <c r="N40" s="1295"/>
      <c r="O40" s="1296"/>
      <c r="P40" s="1297">
        <f>入力支援シート6!$O$14</f>
        <v>0</v>
      </c>
      <c r="Q40" s="1297"/>
      <c r="R40" s="1297"/>
      <c r="S40" s="1298"/>
      <c r="T40" s="1317"/>
      <c r="U40" s="1318"/>
      <c r="V40" s="1318"/>
      <c r="W40" s="1319"/>
      <c r="X40" s="1418" t="s">
        <v>1045</v>
      </c>
      <c r="Y40" s="1419"/>
      <c r="Z40" s="1419"/>
      <c r="AA40" s="1419"/>
      <c r="AB40" s="1419"/>
      <c r="AC40" s="1419"/>
      <c r="AD40" s="1419"/>
      <c r="AE40" s="1419"/>
      <c r="AF40" s="1420"/>
      <c r="AG40" s="1369">
        <f>入力支援シート6!$AH$10</f>
        <v>0</v>
      </c>
      <c r="AH40" s="1369"/>
      <c r="AI40" s="1369"/>
      <c r="AJ40" s="1370"/>
      <c r="AK40" s="416"/>
    </row>
    <row r="41" spans="1:37" s="1" customFormat="1" ht="16.5" customHeight="1">
      <c r="A41" s="416"/>
      <c r="B41" s="406"/>
      <c r="C41" s="1530"/>
      <c r="D41" s="1531"/>
      <c r="E41" s="1532"/>
      <c r="F41" s="1303" t="s">
        <v>1205</v>
      </c>
      <c r="G41" s="1295"/>
      <c r="H41" s="1295"/>
      <c r="I41" s="1295"/>
      <c r="J41" s="1295"/>
      <c r="K41" s="1295"/>
      <c r="L41" s="1295"/>
      <c r="M41" s="1295"/>
      <c r="N41" s="1295"/>
      <c r="O41" s="1296"/>
      <c r="P41" s="1291">
        <f>入力支援シート6!$O$15</f>
        <v>0</v>
      </c>
      <c r="Q41" s="1292"/>
      <c r="R41" s="1292"/>
      <c r="S41" s="1293"/>
      <c r="T41" s="1317"/>
      <c r="U41" s="1318"/>
      <c r="V41" s="1318"/>
      <c r="W41" s="1319"/>
      <c r="X41" s="1418" t="s">
        <v>1046</v>
      </c>
      <c r="Y41" s="1419"/>
      <c r="Z41" s="1419"/>
      <c r="AA41" s="1419"/>
      <c r="AB41" s="1419"/>
      <c r="AC41" s="1419"/>
      <c r="AD41" s="1419"/>
      <c r="AE41" s="1419"/>
      <c r="AF41" s="1420"/>
      <c r="AG41" s="1369">
        <f>入力支援シート6!$AH$11</f>
        <v>0</v>
      </c>
      <c r="AH41" s="1369"/>
      <c r="AI41" s="1369"/>
      <c r="AJ41" s="1370"/>
      <c r="AK41" s="416"/>
    </row>
    <row r="42" spans="1:37" s="1" customFormat="1" ht="16.5" customHeight="1">
      <c r="A42" s="416"/>
      <c r="B42" s="406"/>
      <c r="C42" s="1530"/>
      <c r="D42" s="1531"/>
      <c r="E42" s="1532"/>
      <c r="F42" s="1303" t="s">
        <v>1206</v>
      </c>
      <c r="G42" s="1295"/>
      <c r="H42" s="1295"/>
      <c r="I42" s="1295"/>
      <c r="J42" s="1295"/>
      <c r="K42" s="1295"/>
      <c r="L42" s="1295"/>
      <c r="M42" s="1295"/>
      <c r="N42" s="1295"/>
      <c r="O42" s="1296"/>
      <c r="P42" s="1291">
        <f>入力支援シート6!$O$16</f>
        <v>0</v>
      </c>
      <c r="Q42" s="1292"/>
      <c r="R42" s="1292"/>
      <c r="S42" s="1293"/>
      <c r="T42" s="1317"/>
      <c r="U42" s="1318"/>
      <c r="V42" s="1318"/>
      <c r="W42" s="1319"/>
      <c r="X42" s="1418" t="s">
        <v>1047</v>
      </c>
      <c r="Y42" s="1419"/>
      <c r="Z42" s="1419"/>
      <c r="AA42" s="1419"/>
      <c r="AB42" s="1419"/>
      <c r="AC42" s="1419"/>
      <c r="AD42" s="1419"/>
      <c r="AE42" s="1419"/>
      <c r="AF42" s="1420"/>
      <c r="AG42" s="1369">
        <f>入力支援シート6!$AH$12</f>
        <v>0</v>
      </c>
      <c r="AH42" s="1369"/>
      <c r="AI42" s="1369"/>
      <c r="AJ42" s="1370"/>
      <c r="AK42" s="416"/>
    </row>
    <row r="43" spans="1:37" s="1" customFormat="1" ht="16.5" customHeight="1">
      <c r="A43" s="416"/>
      <c r="B43" s="406"/>
      <c r="C43" s="1530"/>
      <c r="D43" s="1531"/>
      <c r="E43" s="1532"/>
      <c r="F43" s="1303" t="s">
        <v>1207</v>
      </c>
      <c r="G43" s="1295"/>
      <c r="H43" s="1295"/>
      <c r="I43" s="1295"/>
      <c r="J43" s="1295"/>
      <c r="K43" s="1295"/>
      <c r="L43" s="1295"/>
      <c r="M43" s="1295"/>
      <c r="N43" s="1295"/>
      <c r="O43" s="1296"/>
      <c r="P43" s="1291">
        <f>入力支援シート6!$O$17</f>
        <v>0</v>
      </c>
      <c r="Q43" s="1292"/>
      <c r="R43" s="1292"/>
      <c r="S43" s="1293"/>
      <c r="T43" s="1317"/>
      <c r="U43" s="1318"/>
      <c r="V43" s="1318"/>
      <c r="W43" s="1319"/>
      <c r="X43" s="1418" t="s">
        <v>1048</v>
      </c>
      <c r="Y43" s="1419"/>
      <c r="Z43" s="1419"/>
      <c r="AA43" s="1419"/>
      <c r="AB43" s="1419"/>
      <c r="AC43" s="1419"/>
      <c r="AD43" s="1419"/>
      <c r="AE43" s="1419"/>
      <c r="AF43" s="1420"/>
      <c r="AG43" s="1369">
        <f>入力支援シート6!$AH$13</f>
        <v>0</v>
      </c>
      <c r="AH43" s="1369"/>
      <c r="AI43" s="1369"/>
      <c r="AJ43" s="1370"/>
      <c r="AK43" s="416"/>
    </row>
    <row r="44" spans="1:37" s="1" customFormat="1" ht="16.5" customHeight="1">
      <c r="A44" s="416"/>
      <c r="B44" s="406"/>
      <c r="C44" s="1530"/>
      <c r="D44" s="1531"/>
      <c r="E44" s="1532"/>
      <c r="F44" s="1303" t="s">
        <v>1208</v>
      </c>
      <c r="G44" s="1295"/>
      <c r="H44" s="1295"/>
      <c r="I44" s="1295"/>
      <c r="J44" s="1295"/>
      <c r="K44" s="1295"/>
      <c r="L44" s="1295"/>
      <c r="M44" s="1295"/>
      <c r="N44" s="1295"/>
      <c r="O44" s="1296"/>
      <c r="P44" s="1291">
        <f>入力支援シート6!$O$18</f>
        <v>0</v>
      </c>
      <c r="Q44" s="1292"/>
      <c r="R44" s="1292"/>
      <c r="S44" s="1293"/>
      <c r="T44" s="1317"/>
      <c r="U44" s="1318"/>
      <c r="V44" s="1318"/>
      <c r="W44" s="1319"/>
      <c r="X44" s="1418" t="s">
        <v>1049</v>
      </c>
      <c r="Y44" s="1419"/>
      <c r="Z44" s="1419"/>
      <c r="AA44" s="1419"/>
      <c r="AB44" s="1419"/>
      <c r="AC44" s="1419"/>
      <c r="AD44" s="1419"/>
      <c r="AE44" s="1419"/>
      <c r="AF44" s="1420"/>
      <c r="AG44" s="1369">
        <f>入力支援シート6!$AH$14</f>
        <v>0</v>
      </c>
      <c r="AH44" s="1369"/>
      <c r="AI44" s="1369"/>
      <c r="AJ44" s="1370"/>
      <c r="AK44" s="416"/>
    </row>
    <row r="45" spans="1:37" s="1" customFormat="1" ht="16.5" customHeight="1">
      <c r="A45" s="416"/>
      <c r="B45" s="406"/>
      <c r="C45" s="1530"/>
      <c r="D45" s="1531"/>
      <c r="E45" s="1532"/>
      <c r="F45" s="1303" t="s">
        <v>1050</v>
      </c>
      <c r="G45" s="1295"/>
      <c r="H45" s="1295"/>
      <c r="I45" s="1295"/>
      <c r="J45" s="1295"/>
      <c r="K45" s="1295"/>
      <c r="L45" s="1295"/>
      <c r="M45" s="1295"/>
      <c r="N45" s="1295"/>
      <c r="O45" s="1296"/>
      <c r="P45" s="1291">
        <f>入力支援シート6!$O$19</f>
        <v>0</v>
      </c>
      <c r="Q45" s="1292"/>
      <c r="R45" s="1292"/>
      <c r="S45" s="1293"/>
      <c r="T45" s="1317"/>
      <c r="U45" s="1318"/>
      <c r="V45" s="1318"/>
      <c r="W45" s="1319"/>
      <c r="X45" s="1418" t="s">
        <v>1050</v>
      </c>
      <c r="Y45" s="1419"/>
      <c r="Z45" s="1419"/>
      <c r="AA45" s="1419"/>
      <c r="AB45" s="1419"/>
      <c r="AC45" s="1419"/>
      <c r="AD45" s="1419"/>
      <c r="AE45" s="1419"/>
      <c r="AF45" s="1420"/>
      <c r="AG45" s="1369">
        <f>入力支援シート6!$AH$15</f>
        <v>0</v>
      </c>
      <c r="AH45" s="1369"/>
      <c r="AI45" s="1369"/>
      <c r="AJ45" s="1370"/>
      <c r="AK45" s="416"/>
    </row>
    <row r="46" spans="1:37" s="1" customFormat="1" ht="16.5" customHeight="1" thickBot="1">
      <c r="A46" s="416"/>
      <c r="B46" s="406"/>
      <c r="C46" s="1533"/>
      <c r="D46" s="1534"/>
      <c r="E46" s="1535"/>
      <c r="F46" s="1303" t="s">
        <v>1051</v>
      </c>
      <c r="G46" s="1295"/>
      <c r="H46" s="1295"/>
      <c r="I46" s="1295"/>
      <c r="J46" s="1295"/>
      <c r="K46" s="1295"/>
      <c r="L46" s="1295"/>
      <c r="M46" s="1295"/>
      <c r="N46" s="1295"/>
      <c r="O46" s="1296"/>
      <c r="P46" s="1291">
        <f>入力支援シート6!$O$20</f>
        <v>0</v>
      </c>
      <c r="Q46" s="1292"/>
      <c r="R46" s="1292"/>
      <c r="S46" s="1293"/>
      <c r="T46" s="1320"/>
      <c r="U46" s="1321"/>
      <c r="V46" s="1321"/>
      <c r="W46" s="1322"/>
      <c r="X46" s="1330" t="s">
        <v>1051</v>
      </c>
      <c r="Y46" s="1331"/>
      <c r="Z46" s="1331"/>
      <c r="AA46" s="1331"/>
      <c r="AB46" s="1331"/>
      <c r="AC46" s="1331"/>
      <c r="AD46" s="1331"/>
      <c r="AE46" s="1331"/>
      <c r="AF46" s="1332"/>
      <c r="AG46" s="1333">
        <f>入力支援シート6!$AH$16</f>
        <v>0</v>
      </c>
      <c r="AH46" s="1333"/>
      <c r="AI46" s="1333"/>
      <c r="AJ46" s="1334"/>
      <c r="AK46" s="416"/>
    </row>
    <row r="47" spans="1:37" s="1" customFormat="1" ht="16.5" customHeight="1">
      <c r="A47" s="416"/>
      <c r="B47" s="406"/>
      <c r="C47" s="1408" t="s">
        <v>1021</v>
      </c>
      <c r="D47" s="1409"/>
      <c r="E47" s="1410"/>
      <c r="F47" s="1303" t="s">
        <v>1209</v>
      </c>
      <c r="G47" s="1295"/>
      <c r="H47" s="1295"/>
      <c r="I47" s="1295"/>
      <c r="J47" s="1295"/>
      <c r="K47" s="1295"/>
      <c r="L47" s="1295"/>
      <c r="M47" s="1295"/>
      <c r="N47" s="1295"/>
      <c r="O47" s="1296"/>
      <c r="P47" s="1297">
        <f>入力支援シート6!$O$21</f>
        <v>0</v>
      </c>
      <c r="Q47" s="1297"/>
      <c r="R47" s="1297"/>
      <c r="S47" s="1298"/>
      <c r="T47" s="1314" t="s">
        <v>124</v>
      </c>
      <c r="U47" s="1315"/>
      <c r="V47" s="1315"/>
      <c r="W47" s="1316"/>
      <c r="X47" s="1340" t="s">
        <v>1052</v>
      </c>
      <c r="Y47" s="1340"/>
      <c r="Z47" s="1340"/>
      <c r="AA47" s="1340"/>
      <c r="AB47" s="1340"/>
      <c r="AC47" s="1340"/>
      <c r="AD47" s="1340"/>
      <c r="AE47" s="1340"/>
      <c r="AF47" s="1340"/>
      <c r="AG47" s="1335">
        <f>入力支援シート6!$AH$17</f>
        <v>0</v>
      </c>
      <c r="AH47" s="1335"/>
      <c r="AI47" s="1335"/>
      <c r="AJ47" s="1336"/>
      <c r="AK47" s="416"/>
    </row>
    <row r="48" spans="1:37" s="1" customFormat="1" ht="16.5" customHeight="1">
      <c r="A48" s="416"/>
      <c r="B48" s="406"/>
      <c r="C48" s="1317"/>
      <c r="D48" s="1318"/>
      <c r="E48" s="1319"/>
      <c r="F48" s="1303" t="s">
        <v>1210</v>
      </c>
      <c r="G48" s="1295"/>
      <c r="H48" s="1295"/>
      <c r="I48" s="1295"/>
      <c r="J48" s="1295"/>
      <c r="K48" s="1295"/>
      <c r="L48" s="1295"/>
      <c r="M48" s="1295"/>
      <c r="N48" s="1295"/>
      <c r="O48" s="1296"/>
      <c r="P48" s="1297">
        <f>入力支援シート6!$O$22</f>
        <v>0</v>
      </c>
      <c r="Q48" s="1297"/>
      <c r="R48" s="1297"/>
      <c r="S48" s="1298"/>
      <c r="T48" s="1317"/>
      <c r="U48" s="1318"/>
      <c r="V48" s="1318"/>
      <c r="W48" s="1319"/>
      <c r="X48" s="1423" t="s">
        <v>1053</v>
      </c>
      <c r="Y48" s="1424"/>
      <c r="Z48" s="1424"/>
      <c r="AA48" s="1424"/>
      <c r="AB48" s="1424"/>
      <c r="AC48" s="1424"/>
      <c r="AD48" s="1424"/>
      <c r="AE48" s="1424"/>
      <c r="AF48" s="1425"/>
      <c r="AG48" s="1307">
        <f>入力支援シート6!$AH$18</f>
        <v>0</v>
      </c>
      <c r="AH48" s="1308"/>
      <c r="AI48" s="1308"/>
      <c r="AJ48" s="1309"/>
      <c r="AK48" s="416"/>
    </row>
    <row r="49" spans="1:37" s="1" customFormat="1" ht="16.5" customHeight="1">
      <c r="A49" s="416"/>
      <c r="B49" s="406"/>
      <c r="C49" s="1411"/>
      <c r="D49" s="1412"/>
      <c r="E49" s="1413"/>
      <c r="F49" s="1303" t="s">
        <v>1051</v>
      </c>
      <c r="G49" s="1295"/>
      <c r="H49" s="1295"/>
      <c r="I49" s="1295"/>
      <c r="J49" s="1295"/>
      <c r="K49" s="1295"/>
      <c r="L49" s="1295"/>
      <c r="M49" s="1295"/>
      <c r="N49" s="1295"/>
      <c r="O49" s="1296"/>
      <c r="P49" s="1297">
        <f>入力支援シート6!$O$23</f>
        <v>0</v>
      </c>
      <c r="Q49" s="1297"/>
      <c r="R49" s="1297"/>
      <c r="S49" s="1298"/>
      <c r="T49" s="1317"/>
      <c r="U49" s="1318"/>
      <c r="V49" s="1318"/>
      <c r="W49" s="1319"/>
      <c r="X49" s="1329" t="s">
        <v>633</v>
      </c>
      <c r="Y49" s="1371" t="s">
        <v>1054</v>
      </c>
      <c r="Z49" s="1371"/>
      <c r="AA49" s="1371"/>
      <c r="AB49" s="1371"/>
      <c r="AC49" s="1371"/>
      <c r="AD49" s="1371"/>
      <c r="AE49" s="1371"/>
      <c r="AF49" s="1371"/>
      <c r="AG49" s="1307">
        <f>入力支援シート6!$AH$19</f>
        <v>0</v>
      </c>
      <c r="AH49" s="1308"/>
      <c r="AI49" s="1308"/>
      <c r="AJ49" s="1309"/>
      <c r="AK49" s="416"/>
    </row>
    <row r="50" spans="1:37" s="1" customFormat="1" ht="16.5" customHeight="1">
      <c r="A50" s="416"/>
      <c r="B50" s="406"/>
      <c r="C50" s="1408" t="s">
        <v>1022</v>
      </c>
      <c r="D50" s="1409"/>
      <c r="E50" s="1410"/>
      <c r="F50" s="1303" t="s">
        <v>1211</v>
      </c>
      <c r="G50" s="1295"/>
      <c r="H50" s="1295"/>
      <c r="I50" s="1295"/>
      <c r="J50" s="1295"/>
      <c r="K50" s="1295"/>
      <c r="L50" s="1295"/>
      <c r="M50" s="1295"/>
      <c r="N50" s="1295"/>
      <c r="O50" s="1296"/>
      <c r="P50" s="1297">
        <f>入力支援シート6!$O$24</f>
        <v>0</v>
      </c>
      <c r="Q50" s="1297"/>
      <c r="R50" s="1297"/>
      <c r="S50" s="1298"/>
      <c r="T50" s="1317"/>
      <c r="U50" s="1318"/>
      <c r="V50" s="1318"/>
      <c r="W50" s="1319"/>
      <c r="X50" s="1329"/>
      <c r="Y50" s="1371" t="s">
        <v>1055</v>
      </c>
      <c r="Z50" s="1371"/>
      <c r="AA50" s="1371"/>
      <c r="AB50" s="1371"/>
      <c r="AC50" s="1371"/>
      <c r="AD50" s="1371"/>
      <c r="AE50" s="1371"/>
      <c r="AF50" s="1371"/>
      <c r="AG50" s="1307">
        <f>入力支援シート6!$AH$20</f>
        <v>0</v>
      </c>
      <c r="AH50" s="1308"/>
      <c r="AI50" s="1308"/>
      <c r="AJ50" s="1309"/>
      <c r="AK50" s="416"/>
    </row>
    <row r="51" spans="1:37" s="1" customFormat="1" ht="16.5" customHeight="1">
      <c r="A51" s="416"/>
      <c r="B51" s="406"/>
      <c r="C51" s="1317"/>
      <c r="D51" s="1318"/>
      <c r="E51" s="1319"/>
      <c r="F51" s="1303" t="s">
        <v>1212</v>
      </c>
      <c r="G51" s="1295"/>
      <c r="H51" s="1295"/>
      <c r="I51" s="1295"/>
      <c r="J51" s="1295"/>
      <c r="K51" s="1295"/>
      <c r="L51" s="1295"/>
      <c r="M51" s="1295"/>
      <c r="N51" s="1295"/>
      <c r="O51" s="1296"/>
      <c r="P51" s="1297">
        <f>入力支援シート6!$O$25</f>
        <v>0</v>
      </c>
      <c r="Q51" s="1297"/>
      <c r="R51" s="1297"/>
      <c r="S51" s="1298"/>
      <c r="T51" s="1317"/>
      <c r="U51" s="1318"/>
      <c r="V51" s="1318"/>
      <c r="W51" s="1319"/>
      <c r="X51" s="1329"/>
      <c r="Y51" s="1371" t="s">
        <v>1056</v>
      </c>
      <c r="Z51" s="1371"/>
      <c r="AA51" s="1371"/>
      <c r="AB51" s="1371"/>
      <c r="AC51" s="1371"/>
      <c r="AD51" s="1371"/>
      <c r="AE51" s="1371"/>
      <c r="AF51" s="1371"/>
      <c r="AG51" s="1307">
        <f>入力支援シート6!$AH$21</f>
        <v>0</v>
      </c>
      <c r="AH51" s="1308"/>
      <c r="AI51" s="1308"/>
      <c r="AJ51" s="1309"/>
      <c r="AK51" s="416"/>
    </row>
    <row r="52" spans="1:37" s="1" customFormat="1" ht="16.5" customHeight="1">
      <c r="A52" s="416"/>
      <c r="B52" s="406"/>
      <c r="C52" s="1317"/>
      <c r="D52" s="1318"/>
      <c r="E52" s="1319"/>
      <c r="F52" s="1303" t="s">
        <v>1206</v>
      </c>
      <c r="G52" s="1295"/>
      <c r="H52" s="1295"/>
      <c r="I52" s="1295"/>
      <c r="J52" s="1295"/>
      <c r="K52" s="1295"/>
      <c r="L52" s="1295"/>
      <c r="M52" s="1295"/>
      <c r="N52" s="1295"/>
      <c r="O52" s="1296"/>
      <c r="P52" s="1297">
        <f>入力支援シート6!$O$26</f>
        <v>0</v>
      </c>
      <c r="Q52" s="1297"/>
      <c r="R52" s="1297"/>
      <c r="S52" s="1298"/>
      <c r="T52" s="1317"/>
      <c r="U52" s="1318"/>
      <c r="V52" s="1318"/>
      <c r="W52" s="1319"/>
      <c r="X52" s="1329"/>
      <c r="Y52" s="1371" t="s">
        <v>1057</v>
      </c>
      <c r="Z52" s="1371"/>
      <c r="AA52" s="1371"/>
      <c r="AB52" s="1371"/>
      <c r="AC52" s="1371"/>
      <c r="AD52" s="1371"/>
      <c r="AE52" s="1371"/>
      <c r="AF52" s="1371"/>
      <c r="AG52" s="1307">
        <f>入力支援シート6!$AH$22</f>
        <v>0</v>
      </c>
      <c r="AH52" s="1308"/>
      <c r="AI52" s="1308"/>
      <c r="AJ52" s="1309"/>
      <c r="AK52" s="416"/>
    </row>
    <row r="53" spans="1:37" s="1" customFormat="1" ht="16.5" customHeight="1">
      <c r="A53" s="416"/>
      <c r="B53" s="406"/>
      <c r="C53" s="1317"/>
      <c r="D53" s="1318"/>
      <c r="E53" s="1319"/>
      <c r="F53" s="1303" t="s">
        <v>1213</v>
      </c>
      <c r="G53" s="1295"/>
      <c r="H53" s="1295"/>
      <c r="I53" s="1295"/>
      <c r="J53" s="1295"/>
      <c r="K53" s="1295"/>
      <c r="L53" s="1295"/>
      <c r="M53" s="1295"/>
      <c r="N53" s="1295"/>
      <c r="O53" s="1296"/>
      <c r="P53" s="1297">
        <f>入力支援シート6!$O$27</f>
        <v>0</v>
      </c>
      <c r="Q53" s="1297"/>
      <c r="R53" s="1297"/>
      <c r="S53" s="1298"/>
      <c r="T53" s="1317"/>
      <c r="U53" s="1318"/>
      <c r="V53" s="1318"/>
      <c r="W53" s="1319"/>
      <c r="X53" s="1329"/>
      <c r="Y53" s="1371" t="s">
        <v>1058</v>
      </c>
      <c r="Z53" s="1371"/>
      <c r="AA53" s="1371"/>
      <c r="AB53" s="1371"/>
      <c r="AC53" s="1371"/>
      <c r="AD53" s="1371"/>
      <c r="AE53" s="1371"/>
      <c r="AF53" s="1371"/>
      <c r="AG53" s="1307">
        <f>入力支援シート6!$AH$23</f>
        <v>0</v>
      </c>
      <c r="AH53" s="1308"/>
      <c r="AI53" s="1308"/>
      <c r="AJ53" s="1309"/>
      <c r="AK53" s="416"/>
    </row>
    <row r="54" spans="1:37" s="1" customFormat="1" ht="16.5" customHeight="1">
      <c r="A54" s="416"/>
      <c r="B54" s="406"/>
      <c r="C54" s="1317"/>
      <c r="D54" s="1318"/>
      <c r="E54" s="1319"/>
      <c r="F54" s="1303" t="s">
        <v>1050</v>
      </c>
      <c r="G54" s="1295"/>
      <c r="H54" s="1295"/>
      <c r="I54" s="1295"/>
      <c r="J54" s="1295"/>
      <c r="K54" s="1295"/>
      <c r="L54" s="1295"/>
      <c r="M54" s="1295"/>
      <c r="N54" s="1295"/>
      <c r="O54" s="1296"/>
      <c r="P54" s="1297">
        <f>入力支援シート6!$O$29</f>
        <v>0</v>
      </c>
      <c r="Q54" s="1297"/>
      <c r="R54" s="1297"/>
      <c r="S54" s="1298"/>
      <c r="T54" s="1317"/>
      <c r="U54" s="1318"/>
      <c r="V54" s="1318"/>
      <c r="W54" s="1319"/>
      <c r="X54" s="426"/>
      <c r="Y54" s="1374"/>
      <c r="Z54" s="1374"/>
      <c r="AA54" s="1374"/>
      <c r="AB54" s="1374"/>
      <c r="AC54" s="1374"/>
      <c r="AD54" s="1374"/>
      <c r="AE54" s="1374"/>
      <c r="AF54" s="1374"/>
      <c r="AG54" s="1323"/>
      <c r="AH54" s="1324"/>
      <c r="AI54" s="1324"/>
      <c r="AJ54" s="1325"/>
      <c r="AK54" s="416"/>
    </row>
    <row r="55" spans="1:37" s="1" customFormat="1" ht="16.5" customHeight="1">
      <c r="A55" s="416"/>
      <c r="B55" s="406"/>
      <c r="C55" s="1411"/>
      <c r="D55" s="1412"/>
      <c r="E55" s="1413"/>
      <c r="F55" s="1303" t="s">
        <v>1051</v>
      </c>
      <c r="G55" s="1295"/>
      <c r="H55" s="1295"/>
      <c r="I55" s="1295"/>
      <c r="J55" s="1295"/>
      <c r="K55" s="1295"/>
      <c r="L55" s="1295"/>
      <c r="M55" s="1295"/>
      <c r="N55" s="1295"/>
      <c r="O55" s="1296"/>
      <c r="P55" s="1297">
        <f>入力支援シート6!$O$30</f>
        <v>0</v>
      </c>
      <c r="Q55" s="1297"/>
      <c r="R55" s="1297"/>
      <c r="S55" s="1298"/>
      <c r="T55" s="1317"/>
      <c r="U55" s="1318"/>
      <c r="V55" s="1318"/>
      <c r="W55" s="1319"/>
      <c r="X55" s="1376" t="s">
        <v>1059</v>
      </c>
      <c r="Y55" s="1377"/>
      <c r="Z55" s="1377"/>
      <c r="AA55" s="1377"/>
      <c r="AB55" s="1377"/>
      <c r="AC55" s="1377"/>
      <c r="AD55" s="1377"/>
      <c r="AE55" s="1377"/>
      <c r="AF55" s="1377"/>
      <c r="AG55" s="1307">
        <f>入力支援シート6!$AH$25</f>
        <v>0</v>
      </c>
      <c r="AH55" s="1308"/>
      <c r="AI55" s="1308"/>
      <c r="AJ55" s="1309"/>
      <c r="AK55" s="416"/>
    </row>
    <row r="56" spans="1:37" s="1" customFormat="1" ht="16.5" customHeight="1">
      <c r="A56" s="416"/>
      <c r="B56" s="406"/>
      <c r="C56" s="1294" t="s">
        <v>1023</v>
      </c>
      <c r="D56" s="1295"/>
      <c r="E56" s="1295"/>
      <c r="F56" s="1295"/>
      <c r="G56" s="1295"/>
      <c r="H56" s="1295"/>
      <c r="I56" s="1295"/>
      <c r="J56" s="1295"/>
      <c r="K56" s="1295"/>
      <c r="L56" s="1295"/>
      <c r="M56" s="1295"/>
      <c r="N56" s="1295"/>
      <c r="O56" s="1296"/>
      <c r="P56" s="1291">
        <f>入力支援シート6!$O$31</f>
        <v>0</v>
      </c>
      <c r="Q56" s="1292"/>
      <c r="R56" s="1292"/>
      <c r="S56" s="1293"/>
      <c r="T56" s="1317"/>
      <c r="U56" s="1318"/>
      <c r="V56" s="1318"/>
      <c r="W56" s="1319"/>
      <c r="X56" s="1372" t="s">
        <v>634</v>
      </c>
      <c r="Y56" s="1375" t="s">
        <v>1060</v>
      </c>
      <c r="Z56" s="1375"/>
      <c r="AA56" s="1375"/>
      <c r="AB56" s="1375"/>
      <c r="AC56" s="1375"/>
      <c r="AD56" s="1375"/>
      <c r="AE56" s="1375"/>
      <c r="AF56" s="1375"/>
      <c r="AG56" s="1307">
        <f>入力支援シート6!$AH$26</f>
        <v>0</v>
      </c>
      <c r="AH56" s="1308"/>
      <c r="AI56" s="1308"/>
      <c r="AJ56" s="1309"/>
      <c r="AK56" s="416"/>
    </row>
    <row r="57" spans="1:37" s="1" customFormat="1" ht="16.5" customHeight="1">
      <c r="A57" s="416"/>
      <c r="B57" s="406"/>
      <c r="C57" s="1294" t="s">
        <v>1024</v>
      </c>
      <c r="D57" s="1295"/>
      <c r="E57" s="1295"/>
      <c r="F57" s="1295"/>
      <c r="G57" s="1295"/>
      <c r="H57" s="1295"/>
      <c r="I57" s="1295"/>
      <c r="J57" s="1295"/>
      <c r="K57" s="1295"/>
      <c r="L57" s="1295"/>
      <c r="M57" s="1295"/>
      <c r="N57" s="1295"/>
      <c r="O57" s="1296"/>
      <c r="P57" s="1297">
        <f>入力支援シート6!$O$32</f>
        <v>0</v>
      </c>
      <c r="Q57" s="1297"/>
      <c r="R57" s="1297"/>
      <c r="S57" s="1298"/>
      <c r="T57" s="1317"/>
      <c r="U57" s="1318"/>
      <c r="V57" s="1318"/>
      <c r="W57" s="1319"/>
      <c r="X57" s="1372"/>
      <c r="Y57" s="1371" t="s">
        <v>1061</v>
      </c>
      <c r="Z57" s="1371"/>
      <c r="AA57" s="1371"/>
      <c r="AB57" s="1371"/>
      <c r="AC57" s="1371"/>
      <c r="AD57" s="1371"/>
      <c r="AE57" s="1371"/>
      <c r="AF57" s="1371"/>
      <c r="AG57" s="1307">
        <f>入力支援シート6!$AH$27</f>
        <v>0</v>
      </c>
      <c r="AH57" s="1308"/>
      <c r="AI57" s="1308"/>
      <c r="AJ57" s="1309"/>
      <c r="AK57" s="416"/>
    </row>
    <row r="58" spans="1:37" s="1" customFormat="1" ht="16.5" customHeight="1">
      <c r="A58" s="416"/>
      <c r="B58" s="406"/>
      <c r="C58" s="1294" t="s">
        <v>1025</v>
      </c>
      <c r="D58" s="1295"/>
      <c r="E58" s="1295"/>
      <c r="F58" s="1295"/>
      <c r="G58" s="1295"/>
      <c r="H58" s="1295"/>
      <c r="I58" s="1295"/>
      <c r="J58" s="1295"/>
      <c r="K58" s="1295"/>
      <c r="L58" s="1295"/>
      <c r="M58" s="1295"/>
      <c r="N58" s="1295"/>
      <c r="O58" s="1296"/>
      <c r="P58" s="1297">
        <f>入力支援シート6!$O$33</f>
        <v>0</v>
      </c>
      <c r="Q58" s="1297"/>
      <c r="R58" s="1297"/>
      <c r="S58" s="1298"/>
      <c r="T58" s="1317"/>
      <c r="U58" s="1318"/>
      <c r="V58" s="1318"/>
      <c r="W58" s="1319"/>
      <c r="X58" s="1372"/>
      <c r="Y58" s="1371" t="s">
        <v>1062</v>
      </c>
      <c r="Z58" s="1371"/>
      <c r="AA58" s="1371"/>
      <c r="AB58" s="1371"/>
      <c r="AC58" s="1371"/>
      <c r="AD58" s="1371"/>
      <c r="AE58" s="1371"/>
      <c r="AF58" s="1371"/>
      <c r="AG58" s="1307">
        <f>入力支援シート6!$AH$28</f>
        <v>0</v>
      </c>
      <c r="AH58" s="1308"/>
      <c r="AI58" s="1308"/>
      <c r="AJ58" s="1309"/>
      <c r="AK58" s="416"/>
    </row>
    <row r="59" spans="1:37" s="1" customFormat="1" ht="16.5" customHeight="1">
      <c r="A59" s="416"/>
      <c r="B59" s="406"/>
      <c r="C59" s="1294" t="s">
        <v>1026</v>
      </c>
      <c r="D59" s="1295"/>
      <c r="E59" s="1295"/>
      <c r="F59" s="1295"/>
      <c r="G59" s="1295"/>
      <c r="H59" s="1295"/>
      <c r="I59" s="1295"/>
      <c r="J59" s="1295"/>
      <c r="K59" s="1295"/>
      <c r="L59" s="1295"/>
      <c r="M59" s="1295"/>
      <c r="N59" s="1295"/>
      <c r="O59" s="1296"/>
      <c r="P59" s="1297">
        <f>入力支援シート6!$O$42</f>
        <v>0</v>
      </c>
      <c r="Q59" s="1297"/>
      <c r="R59" s="1297"/>
      <c r="S59" s="1298"/>
      <c r="T59" s="1317"/>
      <c r="U59" s="1318"/>
      <c r="V59" s="1318"/>
      <c r="W59" s="1319"/>
      <c r="X59" s="1372"/>
      <c r="Y59" s="1371" t="s">
        <v>1063</v>
      </c>
      <c r="Z59" s="1371"/>
      <c r="AA59" s="1371"/>
      <c r="AB59" s="1371"/>
      <c r="AC59" s="1371"/>
      <c r="AD59" s="1371"/>
      <c r="AE59" s="1371"/>
      <c r="AF59" s="1371"/>
      <c r="AG59" s="1307">
        <f>入力支援シート6!$AH$29</f>
        <v>0</v>
      </c>
      <c r="AH59" s="1308"/>
      <c r="AI59" s="1308"/>
      <c r="AJ59" s="1309"/>
      <c r="AK59" s="416"/>
    </row>
    <row r="60" spans="1:37" s="1" customFormat="1" ht="16.5" customHeight="1">
      <c r="A60" s="416"/>
      <c r="B60" s="406"/>
      <c r="C60" s="1294" t="s">
        <v>1027</v>
      </c>
      <c r="D60" s="1295"/>
      <c r="E60" s="1295"/>
      <c r="F60" s="1295"/>
      <c r="G60" s="1295"/>
      <c r="H60" s="1295"/>
      <c r="I60" s="1295"/>
      <c r="J60" s="1295"/>
      <c r="K60" s="1295"/>
      <c r="L60" s="1295"/>
      <c r="M60" s="1295"/>
      <c r="N60" s="1295"/>
      <c r="O60" s="1296"/>
      <c r="P60" s="1291">
        <f>入力支援シート6!$O$43</f>
        <v>0</v>
      </c>
      <c r="Q60" s="1292"/>
      <c r="R60" s="1292"/>
      <c r="S60" s="1293"/>
      <c r="T60" s="1317"/>
      <c r="U60" s="1318"/>
      <c r="V60" s="1318"/>
      <c r="W60" s="1319"/>
      <c r="X60" s="1372"/>
      <c r="Y60" s="1371" t="s">
        <v>1064</v>
      </c>
      <c r="Z60" s="1371"/>
      <c r="AA60" s="1371"/>
      <c r="AB60" s="1371"/>
      <c r="AC60" s="1371"/>
      <c r="AD60" s="1371"/>
      <c r="AE60" s="1371"/>
      <c r="AF60" s="1371"/>
      <c r="AG60" s="1307">
        <f>入力支援シート6!$AH$30</f>
        <v>0</v>
      </c>
      <c r="AH60" s="1308"/>
      <c r="AI60" s="1308"/>
      <c r="AJ60" s="1309"/>
      <c r="AK60" s="416"/>
    </row>
    <row r="61" spans="1:37" s="1" customFormat="1" ht="16.5" customHeight="1">
      <c r="A61" s="416"/>
      <c r="B61" s="406"/>
      <c r="C61" s="1358" t="s">
        <v>6</v>
      </c>
      <c r="D61" s="1359"/>
      <c r="E61" s="1359"/>
      <c r="F61" s="1295" t="s">
        <v>1214</v>
      </c>
      <c r="G61" s="1295"/>
      <c r="H61" s="1295"/>
      <c r="I61" s="1295"/>
      <c r="J61" s="1295"/>
      <c r="K61" s="1295"/>
      <c r="L61" s="1295"/>
      <c r="M61" s="1295"/>
      <c r="N61" s="1295"/>
      <c r="O61" s="1295"/>
      <c r="P61" s="1297">
        <f>入力支援シート6!$O$44</f>
        <v>0</v>
      </c>
      <c r="Q61" s="1297"/>
      <c r="R61" s="1297"/>
      <c r="S61" s="1298"/>
      <c r="T61" s="1317"/>
      <c r="U61" s="1318"/>
      <c r="V61" s="1318"/>
      <c r="W61" s="1319"/>
      <c r="X61" s="1372"/>
      <c r="Y61" s="1381" t="s">
        <v>1065</v>
      </c>
      <c r="Z61" s="1381"/>
      <c r="AA61" s="1381"/>
      <c r="AB61" s="1381"/>
      <c r="AC61" s="1381"/>
      <c r="AD61" s="1381"/>
      <c r="AE61" s="1381"/>
      <c r="AF61" s="1381"/>
      <c r="AG61" s="1307">
        <f>入力支援シート6!$AH$31</f>
        <v>0</v>
      </c>
      <c r="AH61" s="1308"/>
      <c r="AI61" s="1308"/>
      <c r="AJ61" s="1309"/>
      <c r="AK61" s="416"/>
    </row>
    <row r="62" spans="1:37" s="1" customFormat="1" ht="16.5" customHeight="1">
      <c r="A62" s="416"/>
      <c r="B62" s="406"/>
      <c r="C62" s="1358"/>
      <c r="D62" s="1359"/>
      <c r="E62" s="1359"/>
      <c r="F62" s="697" t="s">
        <v>1215</v>
      </c>
      <c r="G62" s="697"/>
      <c r="H62" s="697"/>
      <c r="I62" s="697"/>
      <c r="J62" s="697"/>
      <c r="K62" s="697"/>
      <c r="L62" s="697"/>
      <c r="M62" s="697"/>
      <c r="N62" s="697"/>
      <c r="O62" s="697"/>
      <c r="P62" s="1385">
        <f>入力支援シート6!$O$45</f>
        <v>0</v>
      </c>
      <c r="Q62" s="1386"/>
      <c r="R62" s="1386"/>
      <c r="S62" s="1387"/>
      <c r="T62" s="1317"/>
      <c r="U62" s="1318"/>
      <c r="V62" s="1318"/>
      <c r="W62" s="1319"/>
      <c r="X62" s="1373"/>
      <c r="Y62" s="1374"/>
      <c r="Z62" s="1374"/>
      <c r="AA62" s="1374"/>
      <c r="AB62" s="1374"/>
      <c r="AC62" s="1374"/>
      <c r="AD62" s="1374"/>
      <c r="AE62" s="1374"/>
      <c r="AF62" s="1374"/>
      <c r="AG62" s="1323"/>
      <c r="AH62" s="1324"/>
      <c r="AI62" s="1324"/>
      <c r="AJ62" s="1325"/>
      <c r="AK62" s="416"/>
    </row>
    <row r="63" spans="1:37" s="1" customFormat="1" ht="16.5" customHeight="1">
      <c r="A63" s="416"/>
      <c r="B63" s="406"/>
      <c r="C63" s="696" t="s">
        <v>1028</v>
      </c>
      <c r="D63" s="697"/>
      <c r="E63" s="697"/>
      <c r="F63" s="697"/>
      <c r="G63" s="697"/>
      <c r="H63" s="697"/>
      <c r="I63" s="697"/>
      <c r="J63" s="697"/>
      <c r="K63" s="697"/>
      <c r="L63" s="697"/>
      <c r="M63" s="697"/>
      <c r="N63" s="697"/>
      <c r="O63" s="697"/>
      <c r="P63" s="1291">
        <f>入力支援シート6!$O$46</f>
        <v>0</v>
      </c>
      <c r="Q63" s="1292"/>
      <c r="R63" s="1292"/>
      <c r="S63" s="1293"/>
      <c r="T63" s="1317"/>
      <c r="U63" s="1318"/>
      <c r="V63" s="1318"/>
      <c r="W63" s="1319"/>
      <c r="X63" s="1390" t="s">
        <v>1050</v>
      </c>
      <c r="Y63" s="1391"/>
      <c r="Z63" s="1391"/>
      <c r="AA63" s="1391"/>
      <c r="AB63" s="1391"/>
      <c r="AC63" s="1391"/>
      <c r="AD63" s="1391"/>
      <c r="AE63" s="1391"/>
      <c r="AF63" s="1392"/>
      <c r="AG63" s="1326">
        <f>入力支援シート6!$AH$33</f>
        <v>0</v>
      </c>
      <c r="AH63" s="1327"/>
      <c r="AI63" s="1327"/>
      <c r="AJ63" s="1328"/>
      <c r="AK63" s="416"/>
    </row>
    <row r="64" spans="1:37" s="4" customFormat="1" ht="15" customHeight="1" thickBot="1">
      <c r="A64" s="423"/>
      <c r="B64" s="421"/>
      <c r="C64" s="1355" t="s">
        <v>7</v>
      </c>
      <c r="D64" s="1356"/>
      <c r="E64" s="1356"/>
      <c r="F64" s="1356"/>
      <c r="G64" s="1356"/>
      <c r="H64" s="1356"/>
      <c r="I64" s="1356"/>
      <c r="J64" s="1356"/>
      <c r="K64" s="1356"/>
      <c r="L64" s="1356"/>
      <c r="M64" s="1356"/>
      <c r="N64" s="1356"/>
      <c r="O64" s="1357"/>
      <c r="P64" s="1337">
        <f>入力支援シート6!$O$47</f>
        <v>0</v>
      </c>
      <c r="Q64" s="1338"/>
      <c r="R64" s="1338"/>
      <c r="S64" s="1339"/>
      <c r="T64" s="1320"/>
      <c r="U64" s="1321"/>
      <c r="V64" s="1321"/>
      <c r="W64" s="1322"/>
      <c r="X64" s="1330" t="s">
        <v>1051</v>
      </c>
      <c r="Y64" s="1331"/>
      <c r="Z64" s="1331"/>
      <c r="AA64" s="1331"/>
      <c r="AB64" s="1331"/>
      <c r="AC64" s="1331"/>
      <c r="AD64" s="1331"/>
      <c r="AE64" s="1331"/>
      <c r="AF64" s="1332"/>
      <c r="AG64" s="1333">
        <f>入力支援シート6!$AH$34</f>
        <v>0</v>
      </c>
      <c r="AH64" s="1333"/>
      <c r="AI64" s="1333"/>
      <c r="AJ64" s="1334"/>
      <c r="AK64" s="423"/>
    </row>
    <row r="65" spans="1:45" s="1" customFormat="1" ht="16.5" customHeight="1" thickBot="1">
      <c r="A65" s="416"/>
      <c r="B65" s="406"/>
      <c r="C65" s="416" t="s">
        <v>1068</v>
      </c>
      <c r="D65" s="416"/>
      <c r="E65" s="405"/>
      <c r="F65" s="405"/>
      <c r="G65" s="405"/>
      <c r="H65" s="405"/>
      <c r="I65" s="405"/>
      <c r="J65" s="405"/>
      <c r="K65" s="416"/>
      <c r="L65" s="405"/>
      <c r="M65" s="405"/>
      <c r="N65" s="405"/>
      <c r="O65" s="405"/>
      <c r="P65" s="427"/>
      <c r="Q65" s="427"/>
      <c r="R65" s="427"/>
      <c r="S65" s="428"/>
      <c r="T65" s="1388" t="s">
        <v>1199</v>
      </c>
      <c r="U65" s="1389"/>
      <c r="V65" s="1389"/>
      <c r="W65" s="1389"/>
      <c r="X65" s="1389"/>
      <c r="Y65" s="1389"/>
      <c r="Z65" s="1389"/>
      <c r="AA65" s="1389"/>
      <c r="AB65" s="1389"/>
      <c r="AC65" s="1389"/>
      <c r="AD65" s="1389"/>
      <c r="AE65" s="1389"/>
      <c r="AF65" s="1389"/>
      <c r="AG65" s="1364">
        <f>入力支援シート6!$AH$35</f>
        <v>0</v>
      </c>
      <c r="AH65" s="1364"/>
      <c r="AI65" s="1364"/>
      <c r="AJ65" s="1365"/>
      <c r="AK65" s="416"/>
    </row>
    <row r="66" spans="1:45" s="1" customFormat="1" ht="16.5" customHeight="1">
      <c r="A66" s="416"/>
      <c r="B66" s="406"/>
      <c r="C66" s="1436" t="s">
        <v>11</v>
      </c>
      <c r="D66" s="1437"/>
      <c r="E66" s="1438" t="s">
        <v>18</v>
      </c>
      <c r="F66" s="1439"/>
      <c r="G66" s="1439"/>
      <c r="H66" s="1439" t="s">
        <v>24</v>
      </c>
      <c r="I66" s="1439"/>
      <c r="J66" s="1439"/>
      <c r="K66" s="1439"/>
      <c r="L66" s="1439"/>
      <c r="M66" s="1437"/>
      <c r="N66" s="1352" t="s">
        <v>1069</v>
      </c>
      <c r="O66" s="1315"/>
      <c r="P66" s="1439" t="s">
        <v>19</v>
      </c>
      <c r="Q66" s="1439"/>
      <c r="R66" s="1439"/>
      <c r="S66" s="1457"/>
      <c r="T66" s="1382" t="s">
        <v>1200</v>
      </c>
      <c r="U66" s="1383"/>
      <c r="V66" s="1383"/>
      <c r="W66" s="1383"/>
      <c r="X66" s="1383"/>
      <c r="Y66" s="1383"/>
      <c r="Z66" s="1383"/>
      <c r="AA66" s="1383"/>
      <c r="AB66" s="1383"/>
      <c r="AC66" s="1383"/>
      <c r="AD66" s="1383"/>
      <c r="AE66" s="1383"/>
      <c r="AF66" s="1384"/>
      <c r="AG66" s="1364">
        <f>入力支援シート6!$AH$36</f>
        <v>0</v>
      </c>
      <c r="AH66" s="1364"/>
      <c r="AI66" s="1364"/>
      <c r="AJ66" s="1365"/>
      <c r="AK66" s="416"/>
      <c r="AQ66" s="2"/>
      <c r="AR66" s="2"/>
      <c r="AS66" s="2"/>
    </row>
    <row r="67" spans="1:45" s="1" customFormat="1" ht="16.5" customHeight="1" thickBot="1">
      <c r="A67" s="416"/>
      <c r="B67" s="406"/>
      <c r="C67" s="1434"/>
      <c r="D67" s="1394"/>
      <c r="E67" s="1393"/>
      <c r="F67" s="1435"/>
      <c r="G67" s="1394"/>
      <c r="H67" s="1393" t="s">
        <v>25</v>
      </c>
      <c r="I67" s="1435"/>
      <c r="J67" s="1394"/>
      <c r="K67" s="1393" t="s">
        <v>29</v>
      </c>
      <c r="L67" s="1435"/>
      <c r="M67" s="1394"/>
      <c r="N67" s="1353"/>
      <c r="O67" s="1322"/>
      <c r="P67" s="1393" t="s">
        <v>26</v>
      </c>
      <c r="Q67" s="1394"/>
      <c r="R67" s="1395" t="s">
        <v>23</v>
      </c>
      <c r="S67" s="1396"/>
      <c r="T67" s="1285" t="s">
        <v>1201</v>
      </c>
      <c r="U67" s="1286"/>
      <c r="V67" s="1286"/>
      <c r="W67" s="1286"/>
      <c r="X67" s="1286"/>
      <c r="Y67" s="1286"/>
      <c r="Z67" s="1286"/>
      <c r="AA67" s="1286"/>
      <c r="AB67" s="1286"/>
      <c r="AC67" s="1286"/>
      <c r="AD67" s="1286"/>
      <c r="AE67" s="1286"/>
      <c r="AF67" s="1287"/>
      <c r="AG67" s="1369">
        <f>入力支援シート6!$AH$37</f>
        <v>0</v>
      </c>
      <c r="AH67" s="1369"/>
      <c r="AI67" s="1369"/>
      <c r="AJ67" s="1370"/>
      <c r="AK67" s="416"/>
      <c r="AQ67" s="2"/>
      <c r="AR67" s="2"/>
      <c r="AS67" s="2"/>
    </row>
    <row r="68" spans="1:45" s="1" customFormat="1" ht="16.5" customHeight="1">
      <c r="A68" s="416"/>
      <c r="B68" s="406"/>
      <c r="C68" s="1349" t="s">
        <v>12</v>
      </c>
      <c r="D68" s="1350"/>
      <c r="E68" s="1346">
        <f>'入力支援シート3 '!$E$31</f>
        <v>0</v>
      </c>
      <c r="F68" s="1347"/>
      <c r="G68" s="1348"/>
      <c r="H68" s="1346">
        <f>SUM('入力支援シート3 '!E34:E37)</f>
        <v>0</v>
      </c>
      <c r="I68" s="1347"/>
      <c r="J68" s="1348"/>
      <c r="K68" s="1346">
        <f>SUM('入力支援シート3 '!E36:E37)</f>
        <v>0</v>
      </c>
      <c r="L68" s="1347"/>
      <c r="M68" s="1348"/>
      <c r="N68" s="1243" t="e">
        <f>$E68/入力支援シート1!$E$14</f>
        <v>#DIV/0!</v>
      </c>
      <c r="O68" s="1354"/>
      <c r="P68" s="1243" t="e">
        <f>$H68/SUM(入力支援シート1!$E$16:$E$17)</f>
        <v>#DIV/0!</v>
      </c>
      <c r="Q68" s="1354"/>
      <c r="R68" s="1243" t="e">
        <f>$K68/入力支援シート1!$E$17</f>
        <v>#DIV/0!</v>
      </c>
      <c r="S68" s="1245"/>
      <c r="T68" s="1285" t="s">
        <v>1202</v>
      </c>
      <c r="U68" s="1286"/>
      <c r="V68" s="1286"/>
      <c r="W68" s="1286"/>
      <c r="X68" s="1286"/>
      <c r="Y68" s="1286"/>
      <c r="Z68" s="1286"/>
      <c r="AA68" s="1286"/>
      <c r="AB68" s="1286"/>
      <c r="AC68" s="1286"/>
      <c r="AD68" s="1286"/>
      <c r="AE68" s="1286"/>
      <c r="AF68" s="1287"/>
      <c r="AG68" s="1369">
        <f>入力支援シート6!$AH$38</f>
        <v>0</v>
      </c>
      <c r="AH68" s="1369"/>
      <c r="AI68" s="1369"/>
      <c r="AJ68" s="1370"/>
      <c r="AK68" s="416"/>
      <c r="AQ68" s="12"/>
      <c r="AR68" s="2"/>
      <c r="AS68" s="2"/>
    </row>
    <row r="69" spans="1:45" s="1" customFormat="1" ht="16.5" customHeight="1">
      <c r="A69" s="416"/>
      <c r="B69" s="406"/>
      <c r="C69" s="1341" t="s">
        <v>22</v>
      </c>
      <c r="D69" s="1342"/>
      <c r="E69" s="1343">
        <f>'入力支援シート3 '!$F$31</f>
        <v>0</v>
      </c>
      <c r="F69" s="1344"/>
      <c r="G69" s="1345"/>
      <c r="H69" s="1343">
        <f>SUM('入力支援シート3 '!F34:F37)</f>
        <v>0</v>
      </c>
      <c r="I69" s="1344"/>
      <c r="J69" s="1345"/>
      <c r="K69" s="1343">
        <f>SUM('入力支援シート3 '!F36:F37)</f>
        <v>0</v>
      </c>
      <c r="L69" s="1344"/>
      <c r="M69" s="1345"/>
      <c r="N69" s="1248" t="e">
        <f>$E69/入力支援シート1!$E$14</f>
        <v>#DIV/0!</v>
      </c>
      <c r="O69" s="1351"/>
      <c r="P69" s="1248" t="e">
        <f>$H69/SUM(入力支援シート1!$E$16:$E$17)</f>
        <v>#DIV/0!</v>
      </c>
      <c r="Q69" s="1351"/>
      <c r="R69" s="1248" t="e">
        <f>$K69/入力支援シート1!$E$17</f>
        <v>#DIV/0!</v>
      </c>
      <c r="S69" s="1250"/>
      <c r="T69" s="1366" t="s">
        <v>698</v>
      </c>
      <c r="U69" s="1367"/>
      <c r="V69" s="1367"/>
      <c r="W69" s="1367"/>
      <c r="X69" s="1367"/>
      <c r="Y69" s="1367"/>
      <c r="Z69" s="1367"/>
      <c r="AA69" s="1367"/>
      <c r="AB69" s="1367"/>
      <c r="AC69" s="1367"/>
      <c r="AD69" s="1367"/>
      <c r="AE69" s="1367"/>
      <c r="AF69" s="1368"/>
      <c r="AG69" s="1369">
        <f>入力支援シート6!$AH$41</f>
        <v>0</v>
      </c>
      <c r="AH69" s="1369"/>
      <c r="AI69" s="1369"/>
      <c r="AJ69" s="1370"/>
      <c r="AK69" s="416"/>
      <c r="AQ69" s="12"/>
      <c r="AR69" s="2"/>
      <c r="AS69" s="2"/>
    </row>
    <row r="70" spans="1:45" s="1" customFormat="1" ht="16.5" customHeight="1">
      <c r="A70" s="416"/>
      <c r="B70" s="406"/>
      <c r="C70" s="1341" t="s">
        <v>13</v>
      </c>
      <c r="D70" s="1342"/>
      <c r="E70" s="1343">
        <f>'入力支援シート3 '!$I$31</f>
        <v>0</v>
      </c>
      <c r="F70" s="1344"/>
      <c r="G70" s="1345"/>
      <c r="H70" s="1343">
        <f>SUM('入力支援シート3 '!I34:I37)</f>
        <v>0</v>
      </c>
      <c r="I70" s="1344"/>
      <c r="J70" s="1345"/>
      <c r="K70" s="1343">
        <f>SUM('入力支援シート3 '!I36:I37)</f>
        <v>0</v>
      </c>
      <c r="L70" s="1344"/>
      <c r="M70" s="1345"/>
      <c r="N70" s="1248" t="e">
        <f>$E70/入力支援シート1!$E$14</f>
        <v>#DIV/0!</v>
      </c>
      <c r="O70" s="1351"/>
      <c r="P70" s="1378" t="e">
        <f>$H70/SUM(入力支援シート1!$E$16:$E$17)</f>
        <v>#DIV/0!</v>
      </c>
      <c r="Q70" s="1379"/>
      <c r="R70" s="1378" t="e">
        <f>$K70/入力支援シート1!$E$17</f>
        <v>#DIV/0!</v>
      </c>
      <c r="S70" s="1380"/>
      <c r="T70" s="1285" t="s">
        <v>1203</v>
      </c>
      <c r="U70" s="1286"/>
      <c r="V70" s="1286"/>
      <c r="W70" s="1286"/>
      <c r="X70" s="1286"/>
      <c r="Y70" s="1286"/>
      <c r="Z70" s="1286"/>
      <c r="AA70" s="1286"/>
      <c r="AB70" s="1286"/>
      <c r="AC70" s="1286"/>
      <c r="AD70" s="1286"/>
      <c r="AE70" s="1286"/>
      <c r="AF70" s="1287"/>
      <c r="AG70" s="1369">
        <f>入力支援シート6!$AH$42</f>
        <v>0</v>
      </c>
      <c r="AH70" s="1369"/>
      <c r="AI70" s="1369"/>
      <c r="AJ70" s="1370"/>
      <c r="AK70" s="416"/>
      <c r="AQ70" s="12"/>
      <c r="AR70" s="2"/>
      <c r="AS70" s="2"/>
    </row>
    <row r="71" spans="1:45" s="1" customFormat="1" ht="16.5" customHeight="1">
      <c r="A71" s="416"/>
      <c r="B71" s="406"/>
      <c r="C71" s="1341" t="s">
        <v>14</v>
      </c>
      <c r="D71" s="1342"/>
      <c r="E71" s="1343">
        <f>'入力支援シート3 '!$J$31</f>
        <v>0</v>
      </c>
      <c r="F71" s="1344"/>
      <c r="G71" s="1345"/>
      <c r="H71" s="1343">
        <f>SUM('入力支援シート3 '!J34:J37)</f>
        <v>0</v>
      </c>
      <c r="I71" s="1344"/>
      <c r="J71" s="1345"/>
      <c r="K71" s="1343">
        <f>SUM('入力支援シート3 '!J36:J37)</f>
        <v>0</v>
      </c>
      <c r="L71" s="1344"/>
      <c r="M71" s="1345"/>
      <c r="N71" s="1248" t="e">
        <f>$E71/入力支援シート1!$E$14</f>
        <v>#DIV/0!</v>
      </c>
      <c r="O71" s="1351"/>
      <c r="P71" s="1378" t="e">
        <f>$H71/SUM(入力支援シート1!$E$16:$E$17)</f>
        <v>#DIV/0!</v>
      </c>
      <c r="Q71" s="1379"/>
      <c r="R71" s="1378" t="e">
        <f>$K71/入力支援シート1!$E$17</f>
        <v>#DIV/0!</v>
      </c>
      <c r="S71" s="1380"/>
      <c r="T71" s="1447" t="s">
        <v>10</v>
      </c>
      <c r="U71" s="1448"/>
      <c r="V71" s="1448"/>
      <c r="W71" s="1449"/>
      <c r="X71" s="1446" t="s">
        <v>1066</v>
      </c>
      <c r="Y71" s="1286"/>
      <c r="Z71" s="1286"/>
      <c r="AA71" s="1286"/>
      <c r="AB71" s="1286"/>
      <c r="AC71" s="1286"/>
      <c r="AD71" s="1286"/>
      <c r="AE71" s="1286"/>
      <c r="AF71" s="1287"/>
      <c r="AG71" s="1369">
        <f>入力支援シート6!$AH$43</f>
        <v>0</v>
      </c>
      <c r="AH71" s="1369"/>
      <c r="AI71" s="1369"/>
      <c r="AJ71" s="1370"/>
      <c r="AK71" s="416"/>
      <c r="AQ71" s="12"/>
      <c r="AR71" s="2"/>
      <c r="AS71" s="2"/>
    </row>
    <row r="72" spans="1:45" s="1" customFormat="1" ht="16.5" customHeight="1">
      <c r="A72" s="416"/>
      <c r="B72" s="406"/>
      <c r="C72" s="1341" t="s">
        <v>15</v>
      </c>
      <c r="D72" s="1342"/>
      <c r="E72" s="1343">
        <f>'入力支援シート3 '!$K$31</f>
        <v>0</v>
      </c>
      <c r="F72" s="1344"/>
      <c r="G72" s="1345"/>
      <c r="H72" s="1343">
        <f>SUM('入力支援シート3 '!K34:K37)</f>
        <v>0</v>
      </c>
      <c r="I72" s="1344"/>
      <c r="J72" s="1345"/>
      <c r="K72" s="1343">
        <f>SUM('入力支援シート3 '!K36:K37)</f>
        <v>0</v>
      </c>
      <c r="L72" s="1344"/>
      <c r="M72" s="1345"/>
      <c r="N72" s="1248" t="e">
        <f>$E72/入力支援シート1!$E$14</f>
        <v>#DIV/0!</v>
      </c>
      <c r="O72" s="1351"/>
      <c r="P72" s="1378" t="e">
        <f>$H72/SUM(入力支援シート1!$E$16:$E$17)</f>
        <v>#DIV/0!</v>
      </c>
      <c r="Q72" s="1379"/>
      <c r="R72" s="1378" t="e">
        <f>$K72/入力支援シート1!$E$17</f>
        <v>#DIV/0!</v>
      </c>
      <c r="S72" s="1380"/>
      <c r="T72" s="1450"/>
      <c r="U72" s="1451"/>
      <c r="V72" s="1451"/>
      <c r="W72" s="1452"/>
      <c r="X72" s="1446" t="s">
        <v>1067</v>
      </c>
      <c r="Y72" s="1286"/>
      <c r="Z72" s="1286"/>
      <c r="AA72" s="1286"/>
      <c r="AB72" s="1286"/>
      <c r="AC72" s="1286"/>
      <c r="AD72" s="1286"/>
      <c r="AE72" s="1286"/>
      <c r="AF72" s="1287"/>
      <c r="AG72" s="1369">
        <f>入力支援シート6!$AH$44</f>
        <v>0</v>
      </c>
      <c r="AH72" s="1369"/>
      <c r="AI72" s="1369"/>
      <c r="AJ72" s="1370"/>
      <c r="AK72" s="416"/>
      <c r="AQ72" s="12"/>
      <c r="AR72" s="2"/>
      <c r="AS72" s="2"/>
    </row>
    <row r="73" spans="1:45" s="1" customFormat="1" ht="16.5" customHeight="1">
      <c r="A73" s="416"/>
      <c r="B73" s="406"/>
      <c r="C73" s="1341" t="s">
        <v>16</v>
      </c>
      <c r="D73" s="1342"/>
      <c r="E73" s="1343">
        <f>'入力支援シート3 '!$L$31</f>
        <v>0</v>
      </c>
      <c r="F73" s="1344"/>
      <c r="G73" s="1345"/>
      <c r="H73" s="1343">
        <f>SUM('入力支援シート3 '!L34:L37)</f>
        <v>0</v>
      </c>
      <c r="I73" s="1344"/>
      <c r="J73" s="1345"/>
      <c r="K73" s="1343">
        <f>SUM('入力支援シート3 '!L36:L37)</f>
        <v>0</v>
      </c>
      <c r="L73" s="1344"/>
      <c r="M73" s="1345"/>
      <c r="N73" s="1248" t="e">
        <f>$E73/入力支援シート1!$E$14</f>
        <v>#DIV/0!</v>
      </c>
      <c r="O73" s="1351"/>
      <c r="P73" s="1378" t="e">
        <f>$H73/SUM(入力支援シート1!$E$16:$E$17)</f>
        <v>#DIV/0!</v>
      </c>
      <c r="Q73" s="1379"/>
      <c r="R73" s="1378" t="e">
        <f>$K73/入力支援シート1!$E$17</f>
        <v>#DIV/0!</v>
      </c>
      <c r="S73" s="1380"/>
      <c r="T73" s="1450"/>
      <c r="U73" s="1451"/>
      <c r="V73" s="1451"/>
      <c r="W73" s="1452"/>
      <c r="X73" s="1446" t="s">
        <v>1050</v>
      </c>
      <c r="Y73" s="1286"/>
      <c r="Z73" s="1286"/>
      <c r="AA73" s="1286"/>
      <c r="AB73" s="1286"/>
      <c r="AC73" s="1286"/>
      <c r="AD73" s="1286"/>
      <c r="AE73" s="1286"/>
      <c r="AF73" s="1287"/>
      <c r="AG73" s="1369">
        <f>入力支援シート6!$AH$45</f>
        <v>0</v>
      </c>
      <c r="AH73" s="1369"/>
      <c r="AI73" s="1369"/>
      <c r="AJ73" s="1370"/>
      <c r="AK73" s="416"/>
      <c r="AQ73" s="2"/>
      <c r="AR73" s="2"/>
      <c r="AS73" s="2"/>
    </row>
    <row r="74" spans="1:45" s="1" customFormat="1" ht="16.5" customHeight="1">
      <c r="A74" s="416"/>
      <c r="B74" s="406"/>
      <c r="C74" s="1432" t="s">
        <v>17</v>
      </c>
      <c r="D74" s="1433"/>
      <c r="E74" s="1536">
        <f>'入力支援シート3 '!$M$31</f>
        <v>0</v>
      </c>
      <c r="F74" s="1537"/>
      <c r="G74" s="1538"/>
      <c r="H74" s="1519">
        <f>SUM('入力支援シート3 '!M34:M37)</f>
        <v>0</v>
      </c>
      <c r="I74" s="1520"/>
      <c r="J74" s="1521"/>
      <c r="K74" s="1519">
        <f>SUM('入力支援シート3 '!M36:M37)</f>
        <v>0</v>
      </c>
      <c r="L74" s="1520"/>
      <c r="M74" s="1521"/>
      <c r="N74" s="1522" t="e">
        <f>$E74/入力支援シート1!$E$14</f>
        <v>#DIV/0!</v>
      </c>
      <c r="O74" s="1523"/>
      <c r="P74" s="1402" t="e">
        <f>$H74/SUM(入力支援シート1!$E$16:$E$17)</f>
        <v>#DIV/0!</v>
      </c>
      <c r="Q74" s="1442"/>
      <c r="R74" s="1402" t="e">
        <f>$K74/入力支援シート1!$E$17</f>
        <v>#DIV/0!</v>
      </c>
      <c r="S74" s="1404"/>
      <c r="T74" s="1453"/>
      <c r="U74" s="1454"/>
      <c r="V74" s="1454"/>
      <c r="W74" s="1455"/>
      <c r="X74" s="1446" t="s">
        <v>1051</v>
      </c>
      <c r="Y74" s="1286"/>
      <c r="Z74" s="1286"/>
      <c r="AA74" s="1286"/>
      <c r="AB74" s="1286"/>
      <c r="AC74" s="1286"/>
      <c r="AD74" s="1286"/>
      <c r="AE74" s="1286"/>
      <c r="AF74" s="1287"/>
      <c r="AG74" s="1369">
        <f>入力支援シート6!$AH$46</f>
        <v>0</v>
      </c>
      <c r="AH74" s="1369"/>
      <c r="AI74" s="1369"/>
      <c r="AJ74" s="1370"/>
      <c r="AK74" s="416"/>
      <c r="AQ74" s="2"/>
      <c r="AR74" s="2"/>
      <c r="AS74" s="2"/>
    </row>
    <row r="75" spans="1:45" s="1" customFormat="1" ht="16.5" customHeight="1" thickBot="1">
      <c r="A75" s="416"/>
      <c r="B75" s="406"/>
      <c r="C75" s="1434" t="s">
        <v>4</v>
      </c>
      <c r="D75" s="1394"/>
      <c r="E75" s="1426">
        <f>'入力支援シート3 '!$O$31</f>
        <v>0</v>
      </c>
      <c r="F75" s="1427"/>
      <c r="G75" s="1428"/>
      <c r="H75" s="1426">
        <f>SUM('入力支援シート3 '!O34:O37)</f>
        <v>0</v>
      </c>
      <c r="I75" s="1427"/>
      <c r="J75" s="1428"/>
      <c r="K75" s="1426">
        <f>SUM('入力支援シート3 '!O36:O37)</f>
        <v>0</v>
      </c>
      <c r="L75" s="1427"/>
      <c r="M75" s="1428"/>
      <c r="N75" s="1440" t="e">
        <f>$E75/入力支援シート1!$E$14</f>
        <v>#DIV/0!</v>
      </c>
      <c r="O75" s="1456"/>
      <c r="P75" s="1440" t="e">
        <f>$H75/SUM(入力支援シート1!$E$16:$E$17)</f>
        <v>#DIV/0!</v>
      </c>
      <c r="Q75" s="1456"/>
      <c r="R75" s="1440" t="e">
        <f>$K75/入力支援シート1!$E$17</f>
        <v>#DIV/0!</v>
      </c>
      <c r="S75" s="1441"/>
      <c r="T75" s="1355" t="s">
        <v>7</v>
      </c>
      <c r="U75" s="1356"/>
      <c r="V75" s="1356"/>
      <c r="W75" s="1356"/>
      <c r="X75" s="1356"/>
      <c r="Y75" s="1356"/>
      <c r="Z75" s="1356"/>
      <c r="AA75" s="1356"/>
      <c r="AB75" s="1356"/>
      <c r="AC75" s="1356"/>
      <c r="AD75" s="1356"/>
      <c r="AE75" s="1356"/>
      <c r="AF75" s="1357"/>
      <c r="AG75" s="1443">
        <f>入力支援シート6!$AH$47</f>
        <v>0</v>
      </c>
      <c r="AH75" s="1444"/>
      <c r="AI75" s="1444"/>
      <c r="AJ75" s="1445"/>
      <c r="AK75" s="416"/>
    </row>
    <row r="76" spans="1:45" s="3" customFormat="1" ht="16.5" customHeight="1">
      <c r="A76" s="406"/>
      <c r="B76" s="406"/>
      <c r="C76" s="406"/>
      <c r="D76" s="406"/>
      <c r="E76" s="406"/>
      <c r="F76" s="406"/>
      <c r="G76" s="406"/>
      <c r="H76" s="406"/>
      <c r="I76" s="406"/>
      <c r="J76" s="406"/>
      <c r="K76" s="406"/>
      <c r="L76" s="406"/>
      <c r="M76" s="406"/>
      <c r="N76" s="406"/>
      <c r="O76" s="406"/>
      <c r="P76" s="429"/>
      <c r="Q76" s="429"/>
      <c r="R76" s="429"/>
      <c r="S76" s="429"/>
      <c r="T76" s="421"/>
      <c r="U76" s="421"/>
      <c r="V76" s="421"/>
      <c r="W76" s="421"/>
      <c r="X76" s="421"/>
      <c r="Y76" s="421"/>
      <c r="Z76" s="421"/>
      <c r="AA76" s="421"/>
      <c r="AB76" s="421"/>
      <c r="AC76" s="421"/>
      <c r="AD76" s="421"/>
      <c r="AE76" s="421"/>
      <c r="AF76" s="421"/>
      <c r="AG76" s="430"/>
      <c r="AH76" s="421"/>
      <c r="AI76" s="421"/>
      <c r="AJ76" s="421"/>
      <c r="AK76" s="406"/>
    </row>
    <row r="77" spans="1:45" s="3" customFormat="1" ht="16.5" customHeight="1">
      <c r="A77" s="406"/>
      <c r="B77" s="406"/>
      <c r="C77" s="406"/>
      <c r="D77" s="406"/>
      <c r="E77" s="406"/>
      <c r="F77" s="406"/>
      <c r="G77" s="406"/>
      <c r="H77" s="406"/>
      <c r="I77" s="406"/>
      <c r="J77" s="406"/>
      <c r="K77" s="406"/>
      <c r="L77" s="406"/>
      <c r="M77" s="406"/>
      <c r="N77" s="406"/>
      <c r="O77" s="406"/>
      <c r="P77" s="429"/>
      <c r="Q77" s="429"/>
      <c r="R77" s="429"/>
      <c r="S77" s="429"/>
      <c r="T77" s="406"/>
      <c r="U77" s="406"/>
      <c r="V77" s="406"/>
      <c r="W77" s="406"/>
      <c r="X77" s="406"/>
      <c r="Y77" s="406"/>
      <c r="Z77" s="406"/>
      <c r="AA77" s="406"/>
      <c r="AB77" s="406"/>
      <c r="AC77" s="406"/>
      <c r="AD77" s="406"/>
      <c r="AE77" s="406"/>
      <c r="AF77" s="406"/>
      <c r="AG77" s="406"/>
      <c r="AH77" s="406"/>
      <c r="AI77" s="406"/>
      <c r="AJ77" s="406"/>
      <c r="AK77" s="406"/>
    </row>
    <row r="78" spans="1:45">
      <c r="S78" s="431"/>
      <c r="AF78" s="427"/>
      <c r="AG78" s="405"/>
    </row>
    <row r="79" spans="1:45">
      <c r="S79" s="405"/>
    </row>
    <row r="81" spans="7:13">
      <c r="M81" s="432"/>
    </row>
    <row r="82" spans="7:13">
      <c r="G82" s="432"/>
      <c r="M82" s="432"/>
    </row>
    <row r="83" spans="7:13">
      <c r="G83" s="432"/>
    </row>
    <row r="84" spans="7:13">
      <c r="G84" s="432"/>
    </row>
    <row r="85" spans="7:13">
      <c r="G85" s="432"/>
    </row>
    <row r="86" spans="7:13">
      <c r="G86" s="432"/>
    </row>
  </sheetData>
  <sheetProtection algorithmName="SHA-512" hashValue="DAWFj+Cnax0/LV4laZLN2BZ5oEt9GNl7DvHrHDv/FGGc2lJgatl4QPzV3ZxLsxPC1TL90yK1/a9BGOwxGQtY8Q==" saltValue="N908Ume9vu3l92dwC4Tmkw==" spinCount="100000" sheet="1" selectLockedCells="1"/>
  <mergeCells count="414">
    <mergeCell ref="C16:C20"/>
    <mergeCell ref="P18:Q18"/>
    <mergeCell ref="P19:Q19"/>
    <mergeCell ref="P20:Q20"/>
    <mergeCell ref="P22:Q22"/>
    <mergeCell ref="F62:O62"/>
    <mergeCell ref="P23:Q23"/>
    <mergeCell ref="P21:Q21"/>
    <mergeCell ref="AH16:AJ16"/>
    <mergeCell ref="AH17:AJ17"/>
    <mergeCell ref="AH18:AJ18"/>
    <mergeCell ref="AH19:AJ19"/>
    <mergeCell ref="AH20:AJ20"/>
    <mergeCell ref="AH21:AJ21"/>
    <mergeCell ref="P17:Q17"/>
    <mergeCell ref="AE18:AG18"/>
    <mergeCell ref="AE19:AG19"/>
    <mergeCell ref="AE20:AG20"/>
    <mergeCell ref="AE21:AG21"/>
    <mergeCell ref="D19:K19"/>
    <mergeCell ref="L19:O19"/>
    <mergeCell ref="D20:K20"/>
    <mergeCell ref="L20:O20"/>
    <mergeCell ref="AG41:AJ41"/>
    <mergeCell ref="N75:O75"/>
    <mergeCell ref="P24:AD24"/>
    <mergeCell ref="P25:AJ25"/>
    <mergeCell ref="AH24:AJ24"/>
    <mergeCell ref="AC31:AF31"/>
    <mergeCell ref="AG31:AJ31"/>
    <mergeCell ref="P29:AJ29"/>
    <mergeCell ref="AG50:AJ50"/>
    <mergeCell ref="AG51:AJ51"/>
    <mergeCell ref="P39:S39"/>
    <mergeCell ref="X43:AF43"/>
    <mergeCell ref="X44:AF44"/>
    <mergeCell ref="AH33:AJ33"/>
    <mergeCell ref="P33:S33"/>
    <mergeCell ref="T33:Y33"/>
    <mergeCell ref="C35:AJ35"/>
    <mergeCell ref="T36:AF36"/>
    <mergeCell ref="L24:O24"/>
    <mergeCell ref="L25:O25"/>
    <mergeCell ref="L26:O26"/>
    <mergeCell ref="K69:M69"/>
    <mergeCell ref="K71:M71"/>
    <mergeCell ref="K72:M72"/>
    <mergeCell ref="F47:O47"/>
    <mergeCell ref="K74:M74"/>
    <mergeCell ref="N70:O70"/>
    <mergeCell ref="N71:O71"/>
    <mergeCell ref="N72:O72"/>
    <mergeCell ref="N73:O73"/>
    <mergeCell ref="N74:O74"/>
    <mergeCell ref="L21:O21"/>
    <mergeCell ref="L22:O22"/>
    <mergeCell ref="L23:O23"/>
    <mergeCell ref="C39:O39"/>
    <mergeCell ref="F44:O44"/>
    <mergeCell ref="C40:E46"/>
    <mergeCell ref="C29:K29"/>
    <mergeCell ref="L29:O29"/>
    <mergeCell ref="C63:O63"/>
    <mergeCell ref="F61:O61"/>
    <mergeCell ref="C58:O58"/>
    <mergeCell ref="F46:O46"/>
    <mergeCell ref="E73:G73"/>
    <mergeCell ref="H73:J73"/>
    <mergeCell ref="H74:J74"/>
    <mergeCell ref="E74:G74"/>
    <mergeCell ref="C70:D70"/>
    <mergeCell ref="F52:O52"/>
    <mergeCell ref="P15:Q15"/>
    <mergeCell ref="P16:Q16"/>
    <mergeCell ref="AC4:AF4"/>
    <mergeCell ref="N3:P4"/>
    <mergeCell ref="Q3:T3"/>
    <mergeCell ref="Q4:T4"/>
    <mergeCell ref="L14:O14"/>
    <mergeCell ref="K11:M11"/>
    <mergeCell ref="N11:P11"/>
    <mergeCell ref="Q11:T11"/>
    <mergeCell ref="K12:M12"/>
    <mergeCell ref="N12:P12"/>
    <mergeCell ref="Q12:T12"/>
    <mergeCell ref="K8:M8"/>
    <mergeCell ref="N8:P8"/>
    <mergeCell ref="Q8:T8"/>
    <mergeCell ref="K9:M9"/>
    <mergeCell ref="N9:P9"/>
    <mergeCell ref="Q9:T9"/>
    <mergeCell ref="K10:M10"/>
    <mergeCell ref="N10:P10"/>
    <mergeCell ref="Q10:T10"/>
    <mergeCell ref="K5:M5"/>
    <mergeCell ref="K6:M6"/>
    <mergeCell ref="AG5:AJ5"/>
    <mergeCell ref="AG6:AJ6"/>
    <mergeCell ref="AG7:AJ7"/>
    <mergeCell ref="AC5:AF5"/>
    <mergeCell ref="AC6:AF6"/>
    <mergeCell ref="AC7:AF7"/>
    <mergeCell ref="AC12:AF12"/>
    <mergeCell ref="P14:AD14"/>
    <mergeCell ref="AE14:AG14"/>
    <mergeCell ref="U12:X12"/>
    <mergeCell ref="Y8:AB8"/>
    <mergeCell ref="Y9:AB9"/>
    <mergeCell ref="Y10:AB10"/>
    <mergeCell ref="Y11:AB11"/>
    <mergeCell ref="Y12:AB12"/>
    <mergeCell ref="AG8:AJ8"/>
    <mergeCell ref="AG9:AJ9"/>
    <mergeCell ref="AG10:AJ10"/>
    <mergeCell ref="AG11:AJ11"/>
    <mergeCell ref="AG12:AJ12"/>
    <mergeCell ref="AC8:AF8"/>
    <mergeCell ref="AC9:AF9"/>
    <mergeCell ref="AC10:AF10"/>
    <mergeCell ref="Y7:AB7"/>
    <mergeCell ref="K7:M7"/>
    <mergeCell ref="U4:X4"/>
    <mergeCell ref="Y4:AB4"/>
    <mergeCell ref="U8:X8"/>
    <mergeCell ref="U9:X9"/>
    <mergeCell ref="U10:X10"/>
    <mergeCell ref="U11:X11"/>
    <mergeCell ref="N5:P5"/>
    <mergeCell ref="Q5:T5"/>
    <mergeCell ref="N6:P6"/>
    <mergeCell ref="Q6:T6"/>
    <mergeCell ref="N7:P7"/>
    <mergeCell ref="Q7:T7"/>
    <mergeCell ref="AH15:AJ15"/>
    <mergeCell ref="AH14:AJ14"/>
    <mergeCell ref="AC11:AF11"/>
    <mergeCell ref="C3:E4"/>
    <mergeCell ref="C5:E5"/>
    <mergeCell ref="C6:E6"/>
    <mergeCell ref="C7:E7"/>
    <mergeCell ref="F5:J5"/>
    <mergeCell ref="F6:J6"/>
    <mergeCell ref="F7:J7"/>
    <mergeCell ref="F3:J3"/>
    <mergeCell ref="F4:J4"/>
    <mergeCell ref="K3:M4"/>
    <mergeCell ref="AG4:AJ4"/>
    <mergeCell ref="U3:AJ3"/>
    <mergeCell ref="U5:X5"/>
    <mergeCell ref="U6:X6"/>
    <mergeCell ref="U7:X7"/>
    <mergeCell ref="Y5:AB5"/>
    <mergeCell ref="Y6:AB6"/>
    <mergeCell ref="C8:E8"/>
    <mergeCell ref="C9:E9"/>
    <mergeCell ref="C10:E10"/>
    <mergeCell ref="C11:E11"/>
    <mergeCell ref="C12:E12"/>
    <mergeCell ref="F8:J8"/>
    <mergeCell ref="F9:J9"/>
    <mergeCell ref="F10:J10"/>
    <mergeCell ref="F11:J11"/>
    <mergeCell ref="F12:J12"/>
    <mergeCell ref="AG36:AJ36"/>
    <mergeCell ref="P40:S40"/>
    <mergeCell ref="X45:AF45"/>
    <mergeCell ref="AG45:AJ45"/>
    <mergeCell ref="P38:S38"/>
    <mergeCell ref="P36:S36"/>
    <mergeCell ref="AG37:AJ37"/>
    <mergeCell ref="P37:S37"/>
    <mergeCell ref="C15:K15"/>
    <mergeCell ref="L15:O15"/>
    <mergeCell ref="D16:K16"/>
    <mergeCell ref="L16:O16"/>
    <mergeCell ref="D17:K17"/>
    <mergeCell ref="L17:O17"/>
    <mergeCell ref="L27:O27"/>
    <mergeCell ref="F43:O43"/>
    <mergeCell ref="L18:O18"/>
    <mergeCell ref="C36:O36"/>
    <mergeCell ref="AG43:AJ43"/>
    <mergeCell ref="T38:W46"/>
    <mergeCell ref="X38:AF38"/>
    <mergeCell ref="X39:AF39"/>
    <mergeCell ref="AG39:AJ39"/>
    <mergeCell ref="AG38:AJ38"/>
    <mergeCell ref="X41:AF41"/>
    <mergeCell ref="P45:S45"/>
    <mergeCell ref="X42:AF42"/>
    <mergeCell ref="AG42:AJ42"/>
    <mergeCell ref="P43:S43"/>
    <mergeCell ref="P46:S46"/>
    <mergeCell ref="AG44:AJ44"/>
    <mergeCell ref="AG40:AJ40"/>
    <mergeCell ref="X46:AF46"/>
    <mergeCell ref="P41:S41"/>
    <mergeCell ref="R74:S74"/>
    <mergeCell ref="R75:S75"/>
    <mergeCell ref="P74:Q74"/>
    <mergeCell ref="T75:AF75"/>
    <mergeCell ref="AG75:AJ75"/>
    <mergeCell ref="AG73:AJ73"/>
    <mergeCell ref="P63:S63"/>
    <mergeCell ref="X74:AF74"/>
    <mergeCell ref="AG71:AJ71"/>
    <mergeCell ref="X73:AF73"/>
    <mergeCell ref="AG74:AJ74"/>
    <mergeCell ref="AG72:AJ72"/>
    <mergeCell ref="X71:AF71"/>
    <mergeCell ref="AG70:AJ70"/>
    <mergeCell ref="T70:AF70"/>
    <mergeCell ref="T71:W74"/>
    <mergeCell ref="X72:AF72"/>
    <mergeCell ref="AG69:AJ69"/>
    <mergeCell ref="AG65:AJ65"/>
    <mergeCell ref="AG68:AJ68"/>
    <mergeCell ref="P75:Q75"/>
    <mergeCell ref="P72:Q72"/>
    <mergeCell ref="P66:S66"/>
    <mergeCell ref="T68:AF68"/>
    <mergeCell ref="C38:O38"/>
    <mergeCell ref="F41:O41"/>
    <mergeCell ref="H75:J75"/>
    <mergeCell ref="P73:Q73"/>
    <mergeCell ref="H72:J72"/>
    <mergeCell ref="D18:K18"/>
    <mergeCell ref="C72:D72"/>
    <mergeCell ref="C74:D74"/>
    <mergeCell ref="C75:D75"/>
    <mergeCell ref="E75:G75"/>
    <mergeCell ref="C27:K27"/>
    <mergeCell ref="H67:J67"/>
    <mergeCell ref="H68:J68"/>
    <mergeCell ref="H69:J69"/>
    <mergeCell ref="H70:J70"/>
    <mergeCell ref="H71:J71"/>
    <mergeCell ref="C66:D67"/>
    <mergeCell ref="E66:G67"/>
    <mergeCell ref="H66:M66"/>
    <mergeCell ref="K67:M67"/>
    <mergeCell ref="K70:M70"/>
    <mergeCell ref="K75:M75"/>
    <mergeCell ref="F48:O48"/>
    <mergeCell ref="P47:S47"/>
    <mergeCell ref="F42:O42"/>
    <mergeCell ref="C33:G33"/>
    <mergeCell ref="H33:I33"/>
    <mergeCell ref="J33:O33"/>
    <mergeCell ref="F37:O37"/>
    <mergeCell ref="C21:K21"/>
    <mergeCell ref="P51:S51"/>
    <mergeCell ref="X26:Z26"/>
    <mergeCell ref="X27:Z27"/>
    <mergeCell ref="X28:Z28"/>
    <mergeCell ref="Z33:AC33"/>
    <mergeCell ref="C47:E49"/>
    <mergeCell ref="C50:E55"/>
    <mergeCell ref="C37:E37"/>
    <mergeCell ref="C30:K30"/>
    <mergeCell ref="L30:O30"/>
    <mergeCell ref="C31:K31"/>
    <mergeCell ref="L31:O31"/>
    <mergeCell ref="X40:AF40"/>
    <mergeCell ref="P42:S42"/>
    <mergeCell ref="Q28:W28"/>
    <mergeCell ref="F40:O40"/>
    <mergeCell ref="T37:AF37"/>
    <mergeCell ref="X48:AF48"/>
    <mergeCell ref="P70:Q70"/>
    <mergeCell ref="R70:S70"/>
    <mergeCell ref="P71:Q71"/>
    <mergeCell ref="R71:S71"/>
    <mergeCell ref="R72:S72"/>
    <mergeCell ref="R73:S73"/>
    <mergeCell ref="P61:S61"/>
    <mergeCell ref="Y61:AF61"/>
    <mergeCell ref="P52:S52"/>
    <mergeCell ref="T66:AF66"/>
    <mergeCell ref="P62:S62"/>
    <mergeCell ref="T65:AF65"/>
    <mergeCell ref="X63:AF63"/>
    <mergeCell ref="P67:Q67"/>
    <mergeCell ref="R67:S67"/>
    <mergeCell ref="P48:S48"/>
    <mergeCell ref="R68:S68"/>
    <mergeCell ref="R69:S69"/>
    <mergeCell ref="T67:AF67"/>
    <mergeCell ref="P54:S54"/>
    <mergeCell ref="P69:Q69"/>
    <mergeCell ref="P58:S58"/>
    <mergeCell ref="X55:AF55"/>
    <mergeCell ref="Y59:AF59"/>
    <mergeCell ref="Y60:AF60"/>
    <mergeCell ref="AD33:AG33"/>
    <mergeCell ref="Q30:T30"/>
    <mergeCell ref="U30:X30"/>
    <mergeCell ref="Y30:AB30"/>
    <mergeCell ref="AC30:AF30"/>
    <mergeCell ref="AG30:AJ30"/>
    <mergeCell ref="AG66:AJ66"/>
    <mergeCell ref="T69:AF69"/>
    <mergeCell ref="AG67:AJ67"/>
    <mergeCell ref="AG61:AJ61"/>
    <mergeCell ref="AG60:AJ60"/>
    <mergeCell ref="AG59:AJ59"/>
    <mergeCell ref="Y49:AF49"/>
    <mergeCell ref="Y50:AF50"/>
    <mergeCell ref="Y51:AF51"/>
    <mergeCell ref="Y52:AF52"/>
    <mergeCell ref="Y53:AF53"/>
    <mergeCell ref="X56:X62"/>
    <mergeCell ref="Y62:AF62"/>
    <mergeCell ref="P68:Q68"/>
    <mergeCell ref="Y54:AF54"/>
    <mergeCell ref="Y56:AF56"/>
    <mergeCell ref="Y57:AF57"/>
    <mergeCell ref="Y58:AF58"/>
    <mergeCell ref="C73:D73"/>
    <mergeCell ref="E70:G70"/>
    <mergeCell ref="C71:D71"/>
    <mergeCell ref="E71:G71"/>
    <mergeCell ref="E72:G72"/>
    <mergeCell ref="F53:O53"/>
    <mergeCell ref="F49:O49"/>
    <mergeCell ref="F50:O50"/>
    <mergeCell ref="F51:O51"/>
    <mergeCell ref="F54:O54"/>
    <mergeCell ref="K73:M73"/>
    <mergeCell ref="E69:G69"/>
    <mergeCell ref="C69:D69"/>
    <mergeCell ref="K68:M68"/>
    <mergeCell ref="E68:G68"/>
    <mergeCell ref="C68:D68"/>
    <mergeCell ref="N69:O69"/>
    <mergeCell ref="N66:O67"/>
    <mergeCell ref="N68:O68"/>
    <mergeCell ref="C64:O64"/>
    <mergeCell ref="C60:O60"/>
    <mergeCell ref="F55:O55"/>
    <mergeCell ref="C59:O59"/>
    <mergeCell ref="C61:E62"/>
    <mergeCell ref="F45:O45"/>
    <mergeCell ref="P49:S49"/>
    <mergeCell ref="AG48:AJ48"/>
    <mergeCell ref="P50:S50"/>
    <mergeCell ref="T47:W64"/>
    <mergeCell ref="AG62:AJ62"/>
    <mergeCell ref="AG63:AJ63"/>
    <mergeCell ref="AG52:AJ52"/>
    <mergeCell ref="X49:X53"/>
    <mergeCell ref="X64:AF64"/>
    <mergeCell ref="AG64:AJ64"/>
    <mergeCell ref="P53:S53"/>
    <mergeCell ref="AG54:AJ54"/>
    <mergeCell ref="AG55:AJ55"/>
    <mergeCell ref="AG56:AJ56"/>
    <mergeCell ref="AG57:AJ57"/>
    <mergeCell ref="AG58:AJ58"/>
    <mergeCell ref="AG53:AJ53"/>
    <mergeCell ref="AG46:AJ46"/>
    <mergeCell ref="AG47:AJ47"/>
    <mergeCell ref="P64:S64"/>
    <mergeCell ref="P60:S60"/>
    <mergeCell ref="P59:S59"/>
    <mergeCell ref="X47:AF47"/>
    <mergeCell ref="Q26:W26"/>
    <mergeCell ref="C28:K28"/>
    <mergeCell ref="C14:K14"/>
    <mergeCell ref="P56:S56"/>
    <mergeCell ref="C56:O56"/>
    <mergeCell ref="C57:O57"/>
    <mergeCell ref="P57:S57"/>
    <mergeCell ref="P55:S55"/>
    <mergeCell ref="AB26:AG26"/>
    <mergeCell ref="R15:AD15"/>
    <mergeCell ref="R16:AD16"/>
    <mergeCell ref="R17:AD17"/>
    <mergeCell ref="R18:AD18"/>
    <mergeCell ref="R19:AD19"/>
    <mergeCell ref="R20:AD20"/>
    <mergeCell ref="R21:AD21"/>
    <mergeCell ref="AE15:AG15"/>
    <mergeCell ref="AE16:AG16"/>
    <mergeCell ref="AE17:AG17"/>
    <mergeCell ref="AG49:AJ49"/>
    <mergeCell ref="Q31:T31"/>
    <mergeCell ref="U31:X31"/>
    <mergeCell ref="Y31:AB31"/>
    <mergeCell ref="P44:S44"/>
    <mergeCell ref="E1:AJ1"/>
    <mergeCell ref="CF1:CL1"/>
    <mergeCell ref="AH26:AJ26"/>
    <mergeCell ref="AB27:AG27"/>
    <mergeCell ref="AH27:AJ27"/>
    <mergeCell ref="AB28:AG28"/>
    <mergeCell ref="AH28:AJ28"/>
    <mergeCell ref="C22:C24"/>
    <mergeCell ref="D22:K22"/>
    <mergeCell ref="D23:K23"/>
    <mergeCell ref="D24:K24"/>
    <mergeCell ref="C25:K25"/>
    <mergeCell ref="C26:K26"/>
    <mergeCell ref="L28:O28"/>
    <mergeCell ref="P26:P28"/>
    <mergeCell ref="AA26:AA28"/>
    <mergeCell ref="R22:AD22"/>
    <mergeCell ref="R23:AD23"/>
    <mergeCell ref="AE22:AG22"/>
    <mergeCell ref="AE23:AG23"/>
    <mergeCell ref="AH22:AJ22"/>
    <mergeCell ref="AH23:AJ23"/>
    <mergeCell ref="AE24:AG24"/>
    <mergeCell ref="Q27:W27"/>
  </mergeCells>
  <phoneticPr fontId="5"/>
  <pageMargins left="0.70866141732283472" right="0.70866141732283472" top="1.3385826771653544" bottom="0.74803149606299213" header="0.31496062992125984" footer="0.31496062992125984"/>
  <pageSetup paperSize="9" scale="4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Z3"/>
  <sheetViews>
    <sheetView workbookViewId="0">
      <selection activeCell="A3" sqref="A3"/>
    </sheetView>
  </sheetViews>
  <sheetFormatPr defaultColWidth="10.625" defaultRowHeight="12"/>
  <cols>
    <col min="1" max="16384" width="10.625" style="25"/>
  </cols>
  <sheetData>
    <row r="1" spans="1:442">
      <c r="A1" s="25">
        <f>'表（印刷用）'!I3</f>
        <v>0</v>
      </c>
      <c r="B1" s="25">
        <f>'表（印刷用）'!S2</f>
        <v>0</v>
      </c>
      <c r="C1" s="25">
        <f>'表（印刷用）'!S3</f>
        <v>0</v>
      </c>
      <c r="D1" s="25">
        <f>'表（印刷用）'!S4</f>
        <v>0</v>
      </c>
      <c r="E1" s="25">
        <f>'表（印刷用）'!AC2</f>
        <v>0</v>
      </c>
      <c r="F1" s="25">
        <f>'表（印刷用）'!AC3</f>
        <v>0</v>
      </c>
      <c r="G1" s="26" t="e">
        <f>'表（印刷用）'!AC4</f>
        <v>#DIV/0!</v>
      </c>
      <c r="H1" s="25">
        <f>'表（印刷用）'!J6</f>
        <v>0</v>
      </c>
      <c r="I1" s="25">
        <f>'表（印刷用）'!J7</f>
        <v>0</v>
      </c>
      <c r="J1" s="25">
        <f>'表（印刷用）'!J8</f>
        <v>0</v>
      </c>
      <c r="K1" s="25">
        <f>'表（印刷用）'!J9</f>
        <v>0</v>
      </c>
      <c r="L1" s="25">
        <f>'表（印刷用）'!J10</f>
        <v>0</v>
      </c>
      <c r="M1" s="25">
        <f>'表（印刷用）'!J11</f>
        <v>0</v>
      </c>
      <c r="N1" s="25">
        <f>'表（印刷用）'!J12</f>
        <v>0</v>
      </c>
      <c r="O1" s="25">
        <f>'表（印刷用）'!J13</f>
        <v>0</v>
      </c>
      <c r="P1" s="25" t="e">
        <f>'表（印刷用）'!J14</f>
        <v>#DIV/0!</v>
      </c>
      <c r="Q1" s="25" t="e">
        <f>'表（印刷用）'!J15</f>
        <v>#DIV/0!</v>
      </c>
      <c r="R1" s="25" t="e">
        <f>'表（印刷用）'!J16</f>
        <v>#DIV/0!</v>
      </c>
      <c r="S1" s="25">
        <f>'表（印刷用）'!T6</f>
        <v>0</v>
      </c>
      <c r="T1" s="25" t="e">
        <f>'表（印刷用）'!T7</f>
        <v>#DIV/0!</v>
      </c>
      <c r="U1" s="25" t="e">
        <f>'表（印刷用）'!T8</f>
        <v>#DIV/0!</v>
      </c>
      <c r="V1" s="25">
        <f>'表（印刷用）'!T9</f>
        <v>0</v>
      </c>
      <c r="W1" s="25" t="e">
        <f>'表（印刷用）'!T10</f>
        <v>#DIV/0!</v>
      </c>
      <c r="X1" s="25">
        <f>'表（印刷用）'!T11</f>
        <v>0</v>
      </c>
      <c r="Y1" s="25" t="e">
        <f>'表（印刷用）'!T12</f>
        <v>#DIV/0!</v>
      </c>
      <c r="Z1" s="25">
        <f>'表（印刷用）'!T13</f>
        <v>0</v>
      </c>
      <c r="AA1" s="25" t="e">
        <f>'表（印刷用）'!T14</f>
        <v>#DIV/0!</v>
      </c>
      <c r="AB1" s="25">
        <f>'表（印刷用）'!T15</f>
        <v>0</v>
      </c>
      <c r="AC1" s="25" t="e">
        <f>'表（印刷用）'!T16</f>
        <v>#DIV/0!</v>
      </c>
      <c r="AD1" s="27">
        <f>'表（印刷用）'!AD6</f>
        <v>0</v>
      </c>
      <c r="AE1" s="25" t="e">
        <f>'表（印刷用）'!AD7</f>
        <v>#DIV/0!</v>
      </c>
      <c r="AF1" s="27">
        <f>'表（印刷用）'!AD8</f>
        <v>0</v>
      </c>
      <c r="AG1" s="25">
        <f>'表（印刷用）'!AD9</f>
        <v>0</v>
      </c>
      <c r="AH1" s="25">
        <f>'表（印刷用）'!AD10</f>
        <v>0</v>
      </c>
      <c r="AI1" s="25">
        <f>'表（印刷用）'!AD11</f>
        <v>0</v>
      </c>
      <c r="AJ1" s="25">
        <f>'表（印刷用）'!AD12</f>
        <v>0</v>
      </c>
      <c r="AK1" s="25">
        <f>'表（印刷用）'!AD13</f>
        <v>0</v>
      </c>
      <c r="AL1" s="25" t="e">
        <f>'表（印刷用）'!AD14</f>
        <v>#DIV/0!</v>
      </c>
      <c r="AM1" s="25">
        <f>'表（印刷用）'!AB15</f>
        <v>0</v>
      </c>
      <c r="AN1" s="25">
        <f>'表（印刷用）'!AE15</f>
        <v>0</v>
      </c>
      <c r="AO1" s="25">
        <f>'表（印刷用）'!AB16</f>
        <v>0</v>
      </c>
      <c r="AP1" s="25">
        <f>'表（印刷用）'!AE16</f>
        <v>0</v>
      </c>
      <c r="AQ1" s="28">
        <f>'表（印刷用）'!L19</f>
        <v>0</v>
      </c>
      <c r="AR1" s="28">
        <f>'表（印刷用）'!L20</f>
        <v>0</v>
      </c>
      <c r="AS1" s="25">
        <f>'表（印刷用）'!L21</f>
        <v>0</v>
      </c>
      <c r="AT1" s="25">
        <f>'表（印刷用）'!L22</f>
        <v>0</v>
      </c>
      <c r="AU1" s="25">
        <f>'表（印刷用）'!L23</f>
        <v>0</v>
      </c>
      <c r="AV1" s="25">
        <f>'表（印刷用）'!L24</f>
        <v>0</v>
      </c>
      <c r="AW1" s="25">
        <f>'表（印刷用）'!L25</f>
        <v>0</v>
      </c>
      <c r="AX1" s="25">
        <f>'表（印刷用）'!L26</f>
        <v>0</v>
      </c>
      <c r="AY1" s="25">
        <f>'表（印刷用）'!L27</f>
        <v>0</v>
      </c>
      <c r="AZ1" s="25">
        <f>'表（印刷用）'!L28</f>
        <v>0</v>
      </c>
      <c r="BA1" s="25">
        <f>'表（印刷用）'!L29</f>
        <v>0</v>
      </c>
      <c r="BB1" s="25">
        <f>'表（印刷用）'!L30</f>
        <v>0</v>
      </c>
      <c r="BC1" s="25">
        <f>'表（印刷用）'!L31</f>
        <v>0</v>
      </c>
      <c r="BD1" s="25">
        <f>'表（印刷用）'!L32</f>
        <v>0</v>
      </c>
      <c r="BE1" s="25">
        <f>'表（印刷用）'!L33</f>
        <v>0</v>
      </c>
      <c r="BF1" s="25">
        <f>'表（印刷用）'!L34</f>
        <v>0</v>
      </c>
      <c r="BG1" s="25">
        <f>'表（印刷用）'!L35</f>
        <v>0</v>
      </c>
      <c r="BH1" s="25">
        <f>'表（印刷用）'!L36</f>
        <v>0</v>
      </c>
      <c r="BI1" s="25">
        <f>'表（印刷用）'!L37</f>
        <v>0</v>
      </c>
      <c r="BJ1" s="25">
        <f>'表（印刷用）'!L38</f>
        <v>0</v>
      </c>
      <c r="BK1" s="25">
        <f>'表（印刷用）'!L39</f>
        <v>0</v>
      </c>
      <c r="BL1" s="25">
        <f>'表（印刷用）'!L40</f>
        <v>0</v>
      </c>
      <c r="BM1" s="25">
        <f>'表（印刷用）'!L41</f>
        <v>0</v>
      </c>
      <c r="BN1" s="25" t="e">
        <f>'表（印刷用）'!O19</f>
        <v>#DIV/0!</v>
      </c>
      <c r="BO1" s="25" t="e">
        <f>'表（印刷用）'!O20</f>
        <v>#DIV/0!</v>
      </c>
      <c r="BP1" s="25" t="e">
        <f>'表（印刷用）'!O21</f>
        <v>#DIV/0!</v>
      </c>
      <c r="BQ1" s="25" t="e">
        <f>'表（印刷用）'!O22</f>
        <v>#DIV/0!</v>
      </c>
      <c r="BR1" s="25" t="e">
        <f>'表（印刷用）'!O23</f>
        <v>#DIV/0!</v>
      </c>
      <c r="BS1" s="25" t="e">
        <f>'表（印刷用）'!O24</f>
        <v>#DIV/0!</v>
      </c>
      <c r="BT1" s="25" t="e">
        <f>'表（印刷用）'!O25</f>
        <v>#DIV/0!</v>
      </c>
      <c r="BU1" s="25" t="e">
        <f>'表（印刷用）'!O26</f>
        <v>#DIV/0!</v>
      </c>
      <c r="BV1" s="25" t="e">
        <f>'表（印刷用）'!O27</f>
        <v>#DIV/0!</v>
      </c>
      <c r="BW1" s="25" t="e">
        <f>'表（印刷用）'!O28</f>
        <v>#DIV/0!</v>
      </c>
      <c r="BX1" s="25" t="e">
        <f>'表（印刷用）'!O29</f>
        <v>#DIV/0!</v>
      </c>
      <c r="BY1" s="25" t="e">
        <f>'表（印刷用）'!O30</f>
        <v>#DIV/0!</v>
      </c>
      <c r="BZ1" s="25" t="e">
        <f>'表（印刷用）'!O31</f>
        <v>#DIV/0!</v>
      </c>
      <c r="CA1" s="25" t="e">
        <f>'表（印刷用）'!O32</f>
        <v>#DIV/0!</v>
      </c>
      <c r="CB1" s="25" t="e">
        <f>'表（印刷用）'!O33</f>
        <v>#DIV/0!</v>
      </c>
      <c r="CC1" s="25" t="e">
        <f>'表（印刷用）'!O34</f>
        <v>#DIV/0!</v>
      </c>
      <c r="CD1" s="25" t="e">
        <f>'表（印刷用）'!O35</f>
        <v>#DIV/0!</v>
      </c>
      <c r="CE1" s="25" t="e">
        <f>'表（印刷用）'!O36</f>
        <v>#DIV/0!</v>
      </c>
      <c r="CF1" s="25" t="e">
        <f>'表（印刷用）'!O37</f>
        <v>#DIV/0!</v>
      </c>
      <c r="CG1" s="25" t="e">
        <f>'表（印刷用）'!O38</f>
        <v>#DIV/0!</v>
      </c>
      <c r="CH1" s="25" t="e">
        <f>'表（印刷用）'!O39</f>
        <v>#DIV/0!</v>
      </c>
      <c r="CI1" s="25">
        <f>'表（印刷用）'!Z19</f>
        <v>0</v>
      </c>
      <c r="CJ1" s="25">
        <f>'表（印刷用）'!Z20</f>
        <v>0</v>
      </c>
      <c r="CK1" s="25">
        <f>'表（印刷用）'!Z21</f>
        <v>0</v>
      </c>
      <c r="CL1" s="25">
        <f>'表（印刷用）'!Z22</f>
        <v>0</v>
      </c>
      <c r="CM1" s="25">
        <f>'表（印刷用）'!Z23</f>
        <v>0</v>
      </c>
      <c r="CN1" s="25">
        <f>'表（印刷用）'!Z24</f>
        <v>0</v>
      </c>
      <c r="CO1" s="25">
        <f>'表（印刷用）'!Z25</f>
        <v>0</v>
      </c>
      <c r="CP1" s="25">
        <f>'表（印刷用）'!Z26</f>
        <v>0</v>
      </c>
      <c r="CQ1" s="25">
        <f>'表（印刷用）'!Z27</f>
        <v>0</v>
      </c>
      <c r="CR1" s="25">
        <f>'表（印刷用）'!Z28</f>
        <v>0</v>
      </c>
      <c r="CS1" s="25">
        <f>'表（印刷用）'!Z29</f>
        <v>0</v>
      </c>
      <c r="CT1" s="25">
        <f>'表（印刷用）'!Z30</f>
        <v>0</v>
      </c>
      <c r="CU1" s="25">
        <f>'表（印刷用）'!Z31</f>
        <v>0</v>
      </c>
      <c r="CV1" s="25">
        <f>'表（印刷用）'!Z32</f>
        <v>0</v>
      </c>
      <c r="CW1" s="25">
        <f>'表（印刷用）'!Z33</f>
        <v>0</v>
      </c>
      <c r="CX1" s="25">
        <f>'表（印刷用）'!Z34</f>
        <v>0</v>
      </c>
      <c r="CY1" s="25">
        <f>'表（印刷用）'!Z35</f>
        <v>0</v>
      </c>
      <c r="CZ1" s="25">
        <f>'表（印刷用）'!Z36</f>
        <v>0</v>
      </c>
      <c r="DA1" s="25">
        <f>'表（印刷用）'!Z37</f>
        <v>0</v>
      </c>
      <c r="DB1" s="25">
        <f>'表（印刷用）'!Z38</f>
        <v>0</v>
      </c>
      <c r="DC1" s="25">
        <f>'表（印刷用）'!Z39</f>
        <v>0</v>
      </c>
      <c r="DD1" s="25">
        <f>'表（印刷用）'!Z40</f>
        <v>0</v>
      </c>
      <c r="DE1" s="25">
        <f>'表（印刷用）'!Z41</f>
        <v>0</v>
      </c>
      <c r="DF1" s="25" t="e">
        <f>'表（印刷用）'!AC19</f>
        <v>#DIV/0!</v>
      </c>
      <c r="DG1" s="25" t="e">
        <f>'表（印刷用）'!AC20</f>
        <v>#DIV/0!</v>
      </c>
      <c r="DH1" s="25" t="e">
        <f>'表（印刷用）'!AC21</f>
        <v>#DIV/0!</v>
      </c>
      <c r="DI1" s="25" t="e">
        <f>'表（印刷用）'!AC22</f>
        <v>#DIV/0!</v>
      </c>
      <c r="DJ1" s="25" t="e">
        <f>'表（印刷用）'!AC23</f>
        <v>#DIV/0!</v>
      </c>
      <c r="DK1" s="25" t="e">
        <f>'表（印刷用）'!AC24</f>
        <v>#DIV/0!</v>
      </c>
      <c r="DL1" s="25" t="e">
        <f>'表（印刷用）'!AC25</f>
        <v>#DIV/0!</v>
      </c>
      <c r="DM1" s="25" t="e">
        <f>'表（印刷用）'!AC26</f>
        <v>#DIV/0!</v>
      </c>
      <c r="DN1" s="25" t="e">
        <f>'表（印刷用）'!AC27</f>
        <v>#DIV/0!</v>
      </c>
      <c r="DO1" s="25" t="e">
        <f>'表（印刷用）'!AC29</f>
        <v>#DIV/0!</v>
      </c>
      <c r="DP1" s="25" t="e">
        <f>'表（印刷用）'!AC30</f>
        <v>#DIV/0!</v>
      </c>
      <c r="DQ1" s="25" t="e">
        <f>'表（印刷用）'!AC31</f>
        <v>#DIV/0!</v>
      </c>
      <c r="DR1" s="25" t="e">
        <f>'表（印刷用）'!AC32</f>
        <v>#DIV/0!</v>
      </c>
      <c r="DS1" s="25" t="e">
        <f>'表（印刷用）'!AC33</f>
        <v>#DIV/0!</v>
      </c>
      <c r="DT1" s="25" t="e">
        <f>'表（印刷用）'!AC34</f>
        <v>#DIV/0!</v>
      </c>
      <c r="DU1" s="25">
        <f>'表（印刷用）'!K45</f>
        <v>0</v>
      </c>
      <c r="DV1" s="25">
        <f>'表（印刷用）'!N46</f>
        <v>0</v>
      </c>
      <c r="DW1" s="25">
        <f>'表（印刷用）'!N47</f>
        <v>0</v>
      </c>
      <c r="DX1" s="25">
        <f>'表（印刷用）'!N48</f>
        <v>0</v>
      </c>
      <c r="DY1" s="25">
        <f>'表（印刷用）'!N49</f>
        <v>0</v>
      </c>
      <c r="DZ1" s="25">
        <f>'表（印刷用）'!N50</f>
        <v>0</v>
      </c>
      <c r="EA1" s="25">
        <f>'表（印刷用）'!O46</f>
        <v>0</v>
      </c>
      <c r="EB1" s="25">
        <f>'表（印刷用）'!O47</f>
        <v>0</v>
      </c>
      <c r="EC1" s="25">
        <f>'表（印刷用）'!O48</f>
        <v>0</v>
      </c>
      <c r="ED1" s="25">
        <f>'表（印刷用）'!O49</f>
        <v>0</v>
      </c>
      <c r="EE1" s="25">
        <f>'表（印刷用）'!O50</f>
        <v>0</v>
      </c>
      <c r="EF1" s="25">
        <f>'表（印刷用）'!K51</f>
        <v>0</v>
      </c>
      <c r="EG1" s="25">
        <f>'表（印刷用）'!N52</f>
        <v>0</v>
      </c>
      <c r="EH1" s="25">
        <f>'表（印刷用）'!N53</f>
        <v>0</v>
      </c>
      <c r="EI1" s="25">
        <f>'表（印刷用）'!N54</f>
        <v>0</v>
      </c>
      <c r="EJ1" s="25">
        <f>'表（印刷用）'!N55</f>
        <v>0</v>
      </c>
      <c r="EK1" s="25">
        <f>'表（印刷用）'!O52</f>
        <v>0</v>
      </c>
      <c r="EL1" s="25">
        <f>'表（印刷用）'!O53</f>
        <v>0</v>
      </c>
      <c r="EM1" s="25">
        <f>'表（印刷用）'!O54</f>
        <v>0</v>
      </c>
      <c r="EN1" s="25">
        <f>'表（印刷用）'!O55</f>
        <v>0</v>
      </c>
      <c r="EO1" s="25">
        <f>'表（印刷用）'!K56</f>
        <v>0</v>
      </c>
      <c r="EP1" s="25">
        <f>'表（印刷用）'!N57</f>
        <v>0</v>
      </c>
      <c r="EQ1" s="25">
        <f>'表（印刷用）'!N58</f>
        <v>0</v>
      </c>
      <c r="ER1" s="25">
        <f>'表（印刷用）'!N59</f>
        <v>0</v>
      </c>
      <c r="ES1" s="25">
        <f>'表（印刷用）'!O57</f>
        <v>0</v>
      </c>
      <c r="ET1" s="25">
        <f>'表（印刷用）'!O58</f>
        <v>0</v>
      </c>
      <c r="EU1" s="25">
        <f>'表（印刷用）'!O59</f>
        <v>0</v>
      </c>
      <c r="EV1" s="25" t="str">
        <f>'表（印刷用）'!F60</f>
        <v>自由記載：</v>
      </c>
      <c r="EW1" s="25">
        <f>'表（印刷用）'!K64</f>
        <v>0</v>
      </c>
      <c r="EX1" s="25">
        <f>'表（印刷用）'!N65</f>
        <v>0</v>
      </c>
      <c r="EY1" s="25">
        <f>'表（印刷用）'!O65</f>
        <v>0</v>
      </c>
      <c r="EZ1" s="25">
        <f>'表（印刷用）'!N66</f>
        <v>0</v>
      </c>
      <c r="FA1" s="25">
        <f>'表（印刷用）'!K67</f>
        <v>0</v>
      </c>
      <c r="FB1" s="25">
        <f>'表（印刷用）'!P67</f>
        <v>0</v>
      </c>
      <c r="FC1" s="25">
        <f>'表（印刷用）'!K68</f>
        <v>0</v>
      </c>
      <c r="FD1" s="25">
        <f>'表（印刷用）'!P68</f>
        <v>0</v>
      </c>
      <c r="FE1" s="25">
        <f>'表（印刷用）'!K69</f>
        <v>0</v>
      </c>
      <c r="FF1" s="25">
        <f>'表（印刷用）'!N69</f>
        <v>0</v>
      </c>
      <c r="FG1" s="25">
        <f>'表（印刷用）'!Q69</f>
        <v>0</v>
      </c>
      <c r="FH1" s="25">
        <f>'表（印刷用）'!K70</f>
        <v>0</v>
      </c>
      <c r="FI1" s="25">
        <f>'表（印刷用）'!N70</f>
        <v>0</v>
      </c>
      <c r="FJ1" s="25">
        <f>'表（印刷用）'!Q70</f>
        <v>0</v>
      </c>
      <c r="FK1" s="25">
        <f>'表（印刷用）'!N72</f>
        <v>0</v>
      </c>
      <c r="FL1" s="25">
        <f>'表（印刷用）'!N73</f>
        <v>0</v>
      </c>
      <c r="FM1" s="25">
        <f>'表（印刷用）'!N74</f>
        <v>0</v>
      </c>
      <c r="FN1" s="25">
        <f>'表（印刷用）'!N75</f>
        <v>0</v>
      </c>
      <c r="FO1" s="25">
        <f>'表（印刷用）'!N76</f>
        <v>0</v>
      </c>
      <c r="FP1" s="25">
        <f>'表（印刷用）'!O72</f>
        <v>0</v>
      </c>
      <c r="FQ1" s="25">
        <f>'表（印刷用）'!O73</f>
        <v>0</v>
      </c>
      <c r="FR1" s="25">
        <f>'表（印刷用）'!O74</f>
        <v>0</v>
      </c>
      <c r="FS1" s="25">
        <f>'表（印刷用）'!O75</f>
        <v>0</v>
      </c>
      <c r="FT1" s="25">
        <f>'表（印刷用）'!O76</f>
        <v>0</v>
      </c>
      <c r="FU1" s="25">
        <f>'表（印刷用）'!AC46</f>
        <v>0</v>
      </c>
      <c r="FV1" s="25">
        <f>'表（印刷用）'!AC47</f>
        <v>0</v>
      </c>
      <c r="FW1" s="25">
        <f>'表（印刷用）'!AC48</f>
        <v>0</v>
      </c>
      <c r="FX1" s="25">
        <f>'表（印刷用）'!AC49</f>
        <v>0</v>
      </c>
      <c r="FY1" s="25">
        <f>'表（印刷用）'!AD46</f>
        <v>0</v>
      </c>
      <c r="FZ1" s="25">
        <f>'表（印刷用）'!AD47</f>
        <v>0</v>
      </c>
      <c r="GA1" s="25">
        <f>'表（印刷用）'!AD48</f>
        <v>0</v>
      </c>
      <c r="GB1" s="25">
        <f>'表（印刷用）'!AD49</f>
        <v>0</v>
      </c>
      <c r="GC1" s="25">
        <f>'表（印刷用）'!AC51</f>
        <v>0</v>
      </c>
      <c r="GD1" s="25">
        <f>'表（印刷用）'!AC52</f>
        <v>0</v>
      </c>
      <c r="GE1" s="25">
        <f>'表（印刷用）'!AD51</f>
        <v>0</v>
      </c>
      <c r="GF1" s="25">
        <f>'表（印刷用）'!AD52</f>
        <v>0</v>
      </c>
      <c r="GG1" s="25">
        <f>'表（印刷用）'!AC54</f>
        <v>0</v>
      </c>
      <c r="GH1" s="25">
        <f>'表（印刷用）'!AC55</f>
        <v>0</v>
      </c>
      <c r="GI1" s="25">
        <f>'表（印刷用）'!AC56</f>
        <v>0</v>
      </c>
      <c r="GJ1" s="25">
        <f>'表（印刷用）'!AC57</f>
        <v>0</v>
      </c>
      <c r="GK1" s="25">
        <f>'表（印刷用）'!AD54</f>
        <v>0</v>
      </c>
      <c r="GL1" s="25">
        <f>'表（印刷用）'!AD55</f>
        <v>0</v>
      </c>
      <c r="GM1" s="25">
        <f>'表（印刷用）'!AD56</f>
        <v>0</v>
      </c>
      <c r="GN1" s="25">
        <f>'表（印刷用）'!AD57</f>
        <v>0</v>
      </c>
      <c r="GO1" s="25">
        <f>'表（印刷用）'!AC59</f>
        <v>0</v>
      </c>
      <c r="GP1" s="25">
        <f>'表（印刷用）'!AC60</f>
        <v>0</v>
      </c>
      <c r="GQ1" s="25">
        <f>'表（印刷用）'!AD59</f>
        <v>0</v>
      </c>
      <c r="GR1" s="25">
        <f>'表（印刷用）'!AD60</f>
        <v>0</v>
      </c>
      <c r="GS1" s="25">
        <f>'表（印刷用）'!AC62</f>
        <v>0</v>
      </c>
      <c r="GT1" s="25">
        <f>'表（印刷用）'!AC63</f>
        <v>0</v>
      </c>
      <c r="GU1" s="25">
        <f>'表（印刷用）'!AD65</f>
        <v>0</v>
      </c>
      <c r="GV1" s="28">
        <f>'表（印刷用）'!AD66</f>
        <v>0</v>
      </c>
      <c r="GW1" s="25">
        <f>'表（印刷用）'!AD67</f>
        <v>0</v>
      </c>
      <c r="GX1" s="25">
        <f>'表（印刷用）'!AD68</f>
        <v>0</v>
      </c>
      <c r="GY1" s="25">
        <f>'表（印刷用）'!AC70</f>
        <v>0</v>
      </c>
      <c r="GZ1" s="25">
        <f>'表（印刷用）'!AC71</f>
        <v>0</v>
      </c>
      <c r="HA1" s="25">
        <f>'表（印刷用）'!AC72</f>
        <v>0</v>
      </c>
      <c r="HB1" s="25">
        <f>'表（印刷用）'!AC73</f>
        <v>0</v>
      </c>
      <c r="HC1" s="25">
        <f>'表（印刷用）'!AC74</f>
        <v>0</v>
      </c>
      <c r="HD1" s="25">
        <f>'表（印刷用）'!AC75</f>
        <v>0</v>
      </c>
      <c r="HE1" s="29">
        <f>'表（印刷用）'!AC76</f>
        <v>0</v>
      </c>
      <c r="HF1" s="29">
        <f>'表（印刷用）'!AE70</f>
        <v>0</v>
      </c>
      <c r="HG1" s="29">
        <f>'表（印刷用）'!AE71</f>
        <v>0</v>
      </c>
      <c r="HH1" s="29">
        <f>'表（印刷用）'!AE72</f>
        <v>0</v>
      </c>
      <c r="HI1" s="29">
        <f>'表（印刷用）'!AE73</f>
        <v>0</v>
      </c>
      <c r="HJ1" s="29">
        <f>'表（印刷用）'!AE74</f>
        <v>0</v>
      </c>
      <c r="HK1" s="29">
        <f>'表（印刷用）'!AE75</f>
        <v>0</v>
      </c>
      <c r="HL1" s="30">
        <f>'表（印刷用）'!AE76</f>
        <v>0</v>
      </c>
      <c r="HM1" s="29">
        <f>'裏（印刷用）'!F5</f>
        <v>0</v>
      </c>
      <c r="HN1" s="25">
        <f>'裏（印刷用）'!F6</f>
        <v>0</v>
      </c>
      <c r="HO1" s="25">
        <f>'裏（印刷用）'!F7</f>
        <v>0</v>
      </c>
      <c r="HP1" s="25">
        <f>'裏（印刷用）'!F8</f>
        <v>0</v>
      </c>
      <c r="HQ1" s="25">
        <f>'裏（印刷用）'!F9</f>
        <v>0</v>
      </c>
      <c r="HR1" s="25">
        <f>'裏（印刷用）'!F10</f>
        <v>0</v>
      </c>
      <c r="HS1" s="25">
        <f>'裏（印刷用）'!F11</f>
        <v>0</v>
      </c>
      <c r="HT1" s="25">
        <f>'裏（印刷用）'!F12</f>
        <v>0</v>
      </c>
      <c r="HU1" s="27">
        <f>'裏（印刷用）'!K5</f>
        <v>0</v>
      </c>
      <c r="HV1" s="27">
        <f>'裏（印刷用）'!K6</f>
        <v>0</v>
      </c>
      <c r="HW1" s="27">
        <f>'裏（印刷用）'!K7</f>
        <v>0</v>
      </c>
      <c r="HX1" s="27">
        <f>'裏（印刷用）'!K8</f>
        <v>0</v>
      </c>
      <c r="HY1" s="27">
        <f>'裏（印刷用）'!K9</f>
        <v>0</v>
      </c>
      <c r="HZ1" s="27">
        <f>'裏（印刷用）'!K10</f>
        <v>0</v>
      </c>
      <c r="IA1" s="27">
        <f>'裏（印刷用）'!K11</f>
        <v>0</v>
      </c>
      <c r="IB1" s="27">
        <f>'裏（印刷用）'!K12</f>
        <v>0</v>
      </c>
      <c r="IC1" s="25">
        <f>'裏（印刷用）'!P5</f>
        <v>0</v>
      </c>
      <c r="ID1" s="25">
        <f>'裏（印刷用）'!P6</f>
        <v>0</v>
      </c>
      <c r="IE1" s="25">
        <f>'裏（印刷用）'!P7</f>
        <v>0</v>
      </c>
      <c r="IF1" s="25">
        <f>'裏（印刷用）'!P8</f>
        <v>0</v>
      </c>
      <c r="IG1" s="25">
        <f>'裏（印刷用）'!P9</f>
        <v>0</v>
      </c>
      <c r="IH1" s="25">
        <f>'裏（印刷用）'!P10</f>
        <v>0</v>
      </c>
      <c r="II1" s="25">
        <f>'裏（印刷用）'!P11</f>
        <v>0</v>
      </c>
      <c r="IJ1" s="25">
        <f>'裏（印刷用）'!P12</f>
        <v>0</v>
      </c>
      <c r="IK1" s="27">
        <f>'裏（印刷用）'!U5</f>
        <v>0</v>
      </c>
      <c r="IL1" s="27">
        <f>'裏（印刷用）'!U6</f>
        <v>0</v>
      </c>
      <c r="IM1" s="27">
        <f>'裏（印刷用）'!U7</f>
        <v>0</v>
      </c>
      <c r="IN1" s="27">
        <f>'裏（印刷用）'!U8</f>
        <v>0</v>
      </c>
      <c r="IO1" s="27">
        <f>'裏（印刷用）'!U9</f>
        <v>0</v>
      </c>
      <c r="IP1" s="27">
        <f>'裏（印刷用）'!U10</f>
        <v>0</v>
      </c>
      <c r="IQ1" s="27">
        <f>'裏（印刷用）'!U11</f>
        <v>0</v>
      </c>
      <c r="IR1" s="27">
        <f>'裏（印刷用）'!U12</f>
        <v>0</v>
      </c>
      <c r="IS1" s="27">
        <f>'裏（印刷用）'!Y5</f>
        <v>0</v>
      </c>
      <c r="IT1" s="27">
        <f>'裏（印刷用）'!Y6</f>
        <v>0</v>
      </c>
      <c r="IU1" s="27">
        <f>'裏（印刷用）'!Y7</f>
        <v>0</v>
      </c>
      <c r="IV1" s="27">
        <f>'裏（印刷用）'!Y8</f>
        <v>0</v>
      </c>
      <c r="IW1" s="27">
        <f>'裏（印刷用）'!Y9</f>
        <v>0</v>
      </c>
      <c r="IX1" s="27">
        <f>'裏（印刷用）'!Y10</f>
        <v>0</v>
      </c>
      <c r="IY1" s="27">
        <f>'裏（印刷用）'!Y11</f>
        <v>0</v>
      </c>
      <c r="IZ1" s="27">
        <f>'裏（印刷用）'!Y12</f>
        <v>0</v>
      </c>
      <c r="JA1" s="27">
        <f>'裏（印刷用）'!AC5</f>
        <v>0</v>
      </c>
      <c r="JB1" s="27">
        <f>'裏（印刷用）'!AC6</f>
        <v>0</v>
      </c>
      <c r="JC1" s="27">
        <f>'裏（印刷用）'!AC7</f>
        <v>0</v>
      </c>
      <c r="JD1" s="27">
        <f>'裏（印刷用）'!AC8</f>
        <v>0</v>
      </c>
      <c r="JE1" s="27">
        <f>'裏（印刷用）'!AC9</f>
        <v>0</v>
      </c>
      <c r="JF1" s="27">
        <f>'裏（印刷用）'!AC10</f>
        <v>0</v>
      </c>
      <c r="JG1" s="27">
        <f>'裏（印刷用）'!AC11</f>
        <v>0</v>
      </c>
      <c r="JH1" s="27">
        <f>'裏（印刷用）'!AC12</f>
        <v>0</v>
      </c>
      <c r="JI1" s="27">
        <f>'裏（印刷用）'!AG5</f>
        <v>0</v>
      </c>
      <c r="JJ1" s="27">
        <f>'裏（印刷用）'!AG6</f>
        <v>0</v>
      </c>
      <c r="JK1" s="27">
        <f>'裏（印刷用）'!AG7</f>
        <v>0</v>
      </c>
      <c r="JL1" s="27">
        <f>'裏（印刷用）'!AG8</f>
        <v>0</v>
      </c>
      <c r="JM1" s="27">
        <f>'裏（印刷用）'!AG9</f>
        <v>0</v>
      </c>
      <c r="JN1" s="27">
        <f>'裏（印刷用）'!AG10</f>
        <v>0</v>
      </c>
      <c r="JO1" s="27">
        <f>'裏（印刷用）'!AG11</f>
        <v>0</v>
      </c>
      <c r="JP1" s="27">
        <f>'裏（印刷用）'!AG12</f>
        <v>0</v>
      </c>
      <c r="JQ1" s="27" t="e">
        <f>'裏（印刷用）'!L15</f>
        <v>#DIV/0!</v>
      </c>
      <c r="JR1" s="27" t="e">
        <f>'裏（印刷用）'!L16</f>
        <v>#DIV/0!</v>
      </c>
      <c r="JS1" s="27" t="e">
        <f>'裏（印刷用）'!L17</f>
        <v>#DIV/0!</v>
      </c>
      <c r="JT1" s="27" t="e">
        <f>'裏（印刷用）'!L18</f>
        <v>#DIV/0!</v>
      </c>
      <c r="JU1" s="27" t="e">
        <f>'裏（印刷用）'!L19</f>
        <v>#DIV/0!</v>
      </c>
      <c r="JV1" s="27" t="e">
        <f>'裏（印刷用）'!L20</f>
        <v>#DIV/0!</v>
      </c>
      <c r="JW1" s="27" t="e">
        <f>'裏（印刷用）'!L21</f>
        <v>#DIV/0!</v>
      </c>
      <c r="JX1" s="27" t="e">
        <f>'裏（印刷用）'!L22</f>
        <v>#DIV/0!</v>
      </c>
      <c r="JY1" s="27" t="e">
        <f>'裏（印刷用）'!L23</f>
        <v>#DIV/0!</v>
      </c>
      <c r="JZ1" s="27" t="e">
        <f>'裏（印刷用）'!L24</f>
        <v>#DIV/0!</v>
      </c>
      <c r="KA1" s="27" t="e">
        <f>'裏（印刷用）'!L25</f>
        <v>#DIV/0!</v>
      </c>
      <c r="KB1" s="27" t="e">
        <f>'裏（印刷用）'!L26</f>
        <v>#DIV/0!</v>
      </c>
      <c r="KC1" s="27" t="e">
        <f>'裏（印刷用）'!L27</f>
        <v>#DIV/0!</v>
      </c>
      <c r="KD1" s="27" t="e">
        <f>'裏（印刷用）'!L28</f>
        <v>#DIV/0!</v>
      </c>
      <c r="KE1" s="27" t="e">
        <f>'裏（印刷用）'!L29</f>
        <v>#DIV/0!</v>
      </c>
      <c r="KF1" s="27" t="e">
        <f>'裏（印刷用）'!L30</f>
        <v>#DIV/0!</v>
      </c>
      <c r="KG1" s="27" t="e">
        <f>'裏（印刷用）'!L31</f>
        <v>#DIV/0!</v>
      </c>
      <c r="KH1" s="25">
        <f>'裏（印刷用）'!AE15</f>
        <v>0</v>
      </c>
      <c r="KI1" s="25">
        <f>'裏（印刷用）'!AE16</f>
        <v>0</v>
      </c>
      <c r="KJ1" s="25">
        <f>'裏（印刷用）'!AE17</f>
        <v>0</v>
      </c>
      <c r="KK1" s="25">
        <f>'裏（印刷用）'!AE18</f>
        <v>0</v>
      </c>
      <c r="KL1" s="25">
        <f>'裏（印刷用）'!AE19</f>
        <v>0</v>
      </c>
      <c r="KM1" s="25">
        <f>'裏（印刷用）'!AE20</f>
        <v>0</v>
      </c>
      <c r="KN1" s="25">
        <f>'裏（印刷用）'!AE21</f>
        <v>0</v>
      </c>
      <c r="KO1" s="25">
        <f>'裏（印刷用）'!AE22</f>
        <v>0</v>
      </c>
      <c r="KP1" s="25">
        <f>'裏（印刷用）'!AE23</f>
        <v>0</v>
      </c>
      <c r="KQ1" s="25">
        <f>'裏（印刷用）'!AE24</f>
        <v>0</v>
      </c>
      <c r="KR1" s="25" t="e">
        <f>'裏（印刷用）'!AH15</f>
        <v>#DIV/0!</v>
      </c>
      <c r="KS1" s="25" t="e">
        <f>'裏（印刷用）'!AH16</f>
        <v>#DIV/0!</v>
      </c>
      <c r="KT1" s="25" t="e">
        <f>'裏（印刷用）'!AH17</f>
        <v>#DIV/0!</v>
      </c>
      <c r="KU1" s="25" t="e">
        <f>'裏（印刷用）'!AH18</f>
        <v>#DIV/0!</v>
      </c>
      <c r="KV1" s="25" t="e">
        <f>'裏（印刷用）'!AH19</f>
        <v>#DIV/0!</v>
      </c>
      <c r="KW1" s="25" t="e">
        <f>'裏（印刷用）'!AH20</f>
        <v>#DIV/0!</v>
      </c>
      <c r="KX1" s="25" t="e">
        <f>'裏（印刷用）'!AH21</f>
        <v>#DIV/0!</v>
      </c>
      <c r="KY1" s="25" t="e">
        <f>'裏（印刷用）'!AH22</f>
        <v>#DIV/0!</v>
      </c>
      <c r="KZ1" s="25" t="e">
        <f>'裏（印刷用）'!AH23</f>
        <v>#DIV/0!</v>
      </c>
      <c r="LA1" s="25" t="e">
        <f>'裏（印刷用）'!AH24</f>
        <v>#DIV/0!</v>
      </c>
      <c r="LB1" s="25" t="e">
        <f>'裏（印刷用）'!X26</f>
        <v>#DIV/0!</v>
      </c>
      <c r="LC1" s="25" t="e">
        <f>'裏（印刷用）'!X27</f>
        <v>#DIV/0!</v>
      </c>
      <c r="LD1" s="25" t="e">
        <f>'裏（印刷用）'!X28</f>
        <v>#DIV/0!</v>
      </c>
      <c r="LE1" s="25" t="e">
        <f>'裏（印刷用）'!AH26</f>
        <v>#DIV/0!</v>
      </c>
      <c r="LF1" s="25" t="e">
        <f>'裏（印刷用）'!AH27</f>
        <v>#DIV/0!</v>
      </c>
      <c r="LG1" s="25" t="e">
        <f>'裏（印刷用）'!AH28</f>
        <v>#DIV/0!</v>
      </c>
      <c r="LH1" s="25">
        <f>'裏（印刷用）'!Q31</f>
        <v>0</v>
      </c>
      <c r="LI1" s="25">
        <f>'裏（印刷用）'!U31</f>
        <v>0</v>
      </c>
      <c r="LJ1" s="25">
        <f>'裏（印刷用）'!Y31</f>
        <v>0</v>
      </c>
      <c r="LK1" s="25">
        <f>'裏（印刷用）'!AC31</f>
        <v>0</v>
      </c>
      <c r="LL1" s="25">
        <f>'裏（印刷用）'!AG31</f>
        <v>0</v>
      </c>
      <c r="LM1" s="25">
        <f>'裏（印刷用）'!H33</f>
        <v>0</v>
      </c>
      <c r="LN1" s="31">
        <f>'裏（印刷用）'!P33</f>
        <v>0</v>
      </c>
      <c r="LO1" s="31">
        <f>'裏（印刷用）'!Z33</f>
        <v>0</v>
      </c>
      <c r="LP1" s="32">
        <f>'裏（印刷用）'!AH33</f>
        <v>0</v>
      </c>
      <c r="LQ1" s="31">
        <f>'裏（印刷用）'!P37</f>
        <v>0</v>
      </c>
      <c r="LR1" s="31">
        <f>'裏（印刷用）'!P38</f>
        <v>0</v>
      </c>
      <c r="LS1" s="31">
        <f>'裏（印刷用）'!P39</f>
        <v>0</v>
      </c>
      <c r="LT1" s="31">
        <f>'裏（印刷用）'!P40</f>
        <v>0</v>
      </c>
      <c r="LU1" s="31">
        <f>'裏（印刷用）'!P41</f>
        <v>0</v>
      </c>
      <c r="LV1" s="31">
        <f>'裏（印刷用）'!P42</f>
        <v>0</v>
      </c>
      <c r="LW1" s="31">
        <f>'裏（印刷用）'!P43</f>
        <v>0</v>
      </c>
      <c r="LX1" s="31">
        <f>'裏（印刷用）'!P44</f>
        <v>0</v>
      </c>
      <c r="LY1" s="31">
        <f>'裏（印刷用）'!P45</f>
        <v>0</v>
      </c>
      <c r="LZ1" s="31">
        <f>'裏（印刷用）'!P46</f>
        <v>0</v>
      </c>
      <c r="MA1" s="31">
        <f>'裏（印刷用）'!P47</f>
        <v>0</v>
      </c>
      <c r="MB1" s="31">
        <f>'裏（印刷用）'!P48</f>
        <v>0</v>
      </c>
      <c r="MC1" s="31">
        <f>'裏（印刷用）'!P49</f>
        <v>0</v>
      </c>
      <c r="MD1" s="31">
        <f>'裏（印刷用）'!P50</f>
        <v>0</v>
      </c>
      <c r="ME1" s="31">
        <f>'裏（印刷用）'!P51</f>
        <v>0</v>
      </c>
      <c r="MF1" s="31">
        <f>'裏（印刷用）'!P52</f>
        <v>0</v>
      </c>
      <c r="MG1" s="31">
        <f>'裏（印刷用）'!P53</f>
        <v>0</v>
      </c>
      <c r="MH1" s="31">
        <f>'裏（印刷用）'!P54</f>
        <v>0</v>
      </c>
      <c r="MI1" s="31">
        <f>'裏（印刷用）'!P55</f>
        <v>0</v>
      </c>
      <c r="MJ1" s="31">
        <f>'裏（印刷用）'!P56</f>
        <v>0</v>
      </c>
      <c r="MK1" s="31">
        <f>'裏（印刷用）'!P57</f>
        <v>0</v>
      </c>
      <c r="ML1" s="31">
        <f>'裏（印刷用）'!P58</f>
        <v>0</v>
      </c>
      <c r="MM1" s="31">
        <f>'裏（印刷用）'!P59</f>
        <v>0</v>
      </c>
      <c r="MN1" s="31">
        <f>'裏（印刷用）'!P60</f>
        <v>0</v>
      </c>
      <c r="MO1" s="31">
        <f>'裏（印刷用）'!P61</f>
        <v>0</v>
      </c>
      <c r="MP1" s="31">
        <f>'裏（印刷用）'!P62</f>
        <v>0</v>
      </c>
      <c r="MQ1" s="31">
        <f>'裏（印刷用）'!P63</f>
        <v>0</v>
      </c>
      <c r="MR1" s="31">
        <f>'裏（印刷用）'!P64</f>
        <v>0</v>
      </c>
      <c r="MS1" s="31">
        <f>'裏（印刷用）'!AG37</f>
        <v>0</v>
      </c>
      <c r="MT1" s="31">
        <f>'裏（印刷用）'!AG38</f>
        <v>0</v>
      </c>
      <c r="MU1" s="31">
        <f>'裏（印刷用）'!AG39</f>
        <v>0</v>
      </c>
      <c r="MV1" s="31">
        <f>'裏（印刷用）'!AG40</f>
        <v>0</v>
      </c>
      <c r="MW1" s="31">
        <f>'裏（印刷用）'!AG41</f>
        <v>0</v>
      </c>
      <c r="MX1" s="31">
        <f>'裏（印刷用）'!AG42</f>
        <v>0</v>
      </c>
      <c r="MY1" s="31">
        <f>'裏（印刷用）'!AG43</f>
        <v>0</v>
      </c>
      <c r="MZ1" s="31">
        <f>'裏（印刷用）'!AG44</f>
        <v>0</v>
      </c>
      <c r="NA1" s="31">
        <f>'裏（印刷用）'!AG45</f>
        <v>0</v>
      </c>
      <c r="NB1" s="31">
        <f>'裏（印刷用）'!AG46</f>
        <v>0</v>
      </c>
      <c r="NC1" s="31">
        <f>'裏（印刷用）'!AG47</f>
        <v>0</v>
      </c>
      <c r="ND1" s="31">
        <f>'裏（印刷用）'!AG48</f>
        <v>0</v>
      </c>
      <c r="NE1" s="31">
        <f>'裏（印刷用）'!AG49</f>
        <v>0</v>
      </c>
      <c r="NF1" s="31">
        <f>'裏（印刷用）'!AG50</f>
        <v>0</v>
      </c>
      <c r="NG1" s="31">
        <f>'裏（印刷用）'!AG51</f>
        <v>0</v>
      </c>
      <c r="NH1" s="31">
        <f>'裏（印刷用）'!AG52</f>
        <v>0</v>
      </c>
      <c r="NI1" s="31">
        <f>'裏（印刷用）'!AG53</f>
        <v>0</v>
      </c>
      <c r="NJ1" s="31">
        <f>'裏（印刷用）'!AG55</f>
        <v>0</v>
      </c>
      <c r="NK1" s="31">
        <f>'裏（印刷用）'!AG56</f>
        <v>0</v>
      </c>
      <c r="NL1" s="31">
        <f>'裏（印刷用）'!AG57</f>
        <v>0</v>
      </c>
      <c r="NM1" s="31">
        <f>'裏（印刷用）'!AG58</f>
        <v>0</v>
      </c>
      <c r="NN1" s="31">
        <f>'裏（印刷用）'!AG59</f>
        <v>0</v>
      </c>
      <c r="NO1" s="31">
        <f>'裏（印刷用）'!AG60</f>
        <v>0</v>
      </c>
      <c r="NP1" s="31">
        <f>'裏（印刷用）'!AG61</f>
        <v>0</v>
      </c>
      <c r="NQ1" s="31">
        <f>'裏（印刷用）'!AG62</f>
        <v>0</v>
      </c>
      <c r="NR1" s="31">
        <f>'裏（印刷用）'!AG63</f>
        <v>0</v>
      </c>
      <c r="NS1" s="31">
        <f>'裏（印刷用）'!AG64</f>
        <v>0</v>
      </c>
      <c r="NT1" s="31">
        <f>'裏（印刷用）'!AG65</f>
        <v>0</v>
      </c>
      <c r="NU1" s="31">
        <f>'裏（印刷用）'!AG66</f>
        <v>0</v>
      </c>
      <c r="NV1" s="31">
        <f>'裏（印刷用）'!AG67</f>
        <v>0</v>
      </c>
      <c r="NW1" s="31">
        <f>'裏（印刷用）'!AG68</f>
        <v>0</v>
      </c>
      <c r="NX1" s="31">
        <f>'裏（印刷用）'!AG69</f>
        <v>0</v>
      </c>
      <c r="NY1" s="31">
        <f>'裏（印刷用）'!AG70</f>
        <v>0</v>
      </c>
      <c r="NZ1" s="31">
        <f>'裏（印刷用）'!AG71</f>
        <v>0</v>
      </c>
      <c r="OA1" s="31">
        <f>'裏（印刷用）'!AG72</f>
        <v>0</v>
      </c>
      <c r="OB1" s="31">
        <f>'裏（印刷用）'!AG73</f>
        <v>0</v>
      </c>
      <c r="OC1" s="31">
        <f>'裏（印刷用）'!AG74</f>
        <v>0</v>
      </c>
      <c r="OD1" s="31">
        <f>'裏（印刷用）'!AG75</f>
        <v>0</v>
      </c>
      <c r="OE1" s="27">
        <f>'裏（印刷用）'!E68</f>
        <v>0</v>
      </c>
      <c r="OF1" s="27">
        <f>'裏（印刷用）'!E69</f>
        <v>0</v>
      </c>
      <c r="OG1" s="27">
        <f>'裏（印刷用）'!E70</f>
        <v>0</v>
      </c>
      <c r="OH1" s="27">
        <f>'裏（印刷用）'!E71</f>
        <v>0</v>
      </c>
      <c r="OI1" s="27">
        <f>'裏（印刷用）'!E72</f>
        <v>0</v>
      </c>
      <c r="OJ1" s="27">
        <f>'裏（印刷用）'!E73</f>
        <v>0</v>
      </c>
      <c r="OK1" s="27">
        <f>'裏（印刷用）'!E74</f>
        <v>0</v>
      </c>
      <c r="OL1" s="27">
        <f>'裏（印刷用）'!E75</f>
        <v>0</v>
      </c>
      <c r="OM1" s="27">
        <f>'裏（印刷用）'!H68</f>
        <v>0</v>
      </c>
      <c r="ON1" s="27">
        <f>'裏（印刷用）'!H69</f>
        <v>0</v>
      </c>
      <c r="OO1" s="27">
        <f>'裏（印刷用）'!H70</f>
        <v>0</v>
      </c>
      <c r="OP1" s="27">
        <f>'裏（印刷用）'!H71</f>
        <v>0</v>
      </c>
      <c r="OQ1" s="27">
        <f>'裏（印刷用）'!H72</f>
        <v>0</v>
      </c>
      <c r="OR1" s="27">
        <f>'裏（印刷用）'!H73</f>
        <v>0</v>
      </c>
      <c r="OS1" s="27">
        <f>'裏（印刷用）'!H74</f>
        <v>0</v>
      </c>
      <c r="OT1" s="27">
        <f>'裏（印刷用）'!H75</f>
        <v>0</v>
      </c>
      <c r="OU1" s="27">
        <f>'裏（印刷用）'!K68</f>
        <v>0</v>
      </c>
      <c r="OV1" s="27">
        <f>'裏（印刷用）'!K69</f>
        <v>0</v>
      </c>
      <c r="OW1" s="27">
        <f>'裏（印刷用）'!K70</f>
        <v>0</v>
      </c>
      <c r="OX1" s="27">
        <f>'裏（印刷用）'!K71</f>
        <v>0</v>
      </c>
      <c r="OY1" s="27">
        <f>'裏（印刷用）'!K72</f>
        <v>0</v>
      </c>
      <c r="OZ1" s="27">
        <f>'裏（印刷用）'!K73</f>
        <v>0</v>
      </c>
      <c r="PA1" s="27">
        <f>'裏（印刷用）'!K74</f>
        <v>0</v>
      </c>
      <c r="PB1" s="27">
        <f>'裏（印刷用）'!K75</f>
        <v>0</v>
      </c>
      <c r="PC1" s="25" t="e">
        <f>'裏（印刷用）'!N68</f>
        <v>#DIV/0!</v>
      </c>
      <c r="PD1" s="25" t="e">
        <f>'裏（印刷用）'!N69</f>
        <v>#DIV/0!</v>
      </c>
      <c r="PE1" s="25" t="e">
        <f>'裏（印刷用）'!N70</f>
        <v>#DIV/0!</v>
      </c>
      <c r="PF1" s="25" t="e">
        <f>'裏（印刷用）'!N71</f>
        <v>#DIV/0!</v>
      </c>
      <c r="PG1" s="25" t="e">
        <f>'裏（印刷用）'!N72</f>
        <v>#DIV/0!</v>
      </c>
      <c r="PH1" s="25" t="e">
        <f>'裏（印刷用）'!N73</f>
        <v>#DIV/0!</v>
      </c>
      <c r="PI1" s="25" t="e">
        <f>'裏（印刷用）'!N74</f>
        <v>#DIV/0!</v>
      </c>
      <c r="PJ1" s="25" t="e">
        <f>'裏（印刷用）'!N75</f>
        <v>#DIV/0!</v>
      </c>
      <c r="PK1" s="25" t="e">
        <f>'裏（印刷用）'!P68</f>
        <v>#DIV/0!</v>
      </c>
      <c r="PL1" s="25" t="e">
        <f>'裏（印刷用）'!P69</f>
        <v>#DIV/0!</v>
      </c>
      <c r="PM1" s="25" t="e">
        <f>'裏（印刷用）'!P70</f>
        <v>#DIV/0!</v>
      </c>
      <c r="PN1" s="25" t="e">
        <f>'裏（印刷用）'!P71</f>
        <v>#DIV/0!</v>
      </c>
      <c r="PO1" s="25" t="e">
        <f>'裏（印刷用）'!P72</f>
        <v>#DIV/0!</v>
      </c>
      <c r="PP1" s="25" t="e">
        <f>'裏（印刷用）'!P73</f>
        <v>#DIV/0!</v>
      </c>
      <c r="PQ1" s="25" t="e">
        <f>'裏（印刷用）'!P74</f>
        <v>#DIV/0!</v>
      </c>
      <c r="PR1" s="25" t="e">
        <f>'裏（印刷用）'!P75</f>
        <v>#DIV/0!</v>
      </c>
      <c r="PS1" s="25" t="e">
        <f>'裏（印刷用）'!R68</f>
        <v>#DIV/0!</v>
      </c>
      <c r="PT1" s="25" t="e">
        <f>'裏（印刷用）'!R69</f>
        <v>#DIV/0!</v>
      </c>
      <c r="PU1" s="25" t="e">
        <f>'裏（印刷用）'!R70</f>
        <v>#DIV/0!</v>
      </c>
      <c r="PV1" s="25" t="e">
        <f>'裏（印刷用）'!R71</f>
        <v>#DIV/0!</v>
      </c>
      <c r="PW1" s="25" t="e">
        <f>'裏（印刷用）'!R72</f>
        <v>#DIV/0!</v>
      </c>
      <c r="PX1" s="25" t="e">
        <f>'裏（印刷用）'!R73</f>
        <v>#DIV/0!</v>
      </c>
      <c r="PY1" s="25" t="e">
        <f>'裏（印刷用）'!R74</f>
        <v>#DIV/0!</v>
      </c>
      <c r="PZ1" s="25" t="e">
        <f>'裏（印刷用）'!R75</f>
        <v>#DIV/0!</v>
      </c>
    </row>
    <row r="2" spans="1:442" s="29" customFormat="1" ht="13.5">
      <c r="A2" s="33" t="s">
        <v>238</v>
      </c>
      <c r="B2" s="33" t="s">
        <v>239</v>
      </c>
      <c r="C2" s="33" t="s">
        <v>240</v>
      </c>
      <c r="D2" s="33" t="s">
        <v>241</v>
      </c>
      <c r="E2" s="33" t="s">
        <v>242</v>
      </c>
      <c r="F2" s="33" t="s">
        <v>243</v>
      </c>
      <c r="G2" s="33" t="s">
        <v>244</v>
      </c>
      <c r="H2" s="33" t="s">
        <v>245</v>
      </c>
      <c r="I2" s="33" t="s">
        <v>246</v>
      </c>
      <c r="J2" s="33" t="s">
        <v>247</v>
      </c>
      <c r="K2" s="33" t="s">
        <v>248</v>
      </c>
      <c r="L2" s="33" t="s">
        <v>249</v>
      </c>
      <c r="M2" s="33" t="s">
        <v>250</v>
      </c>
      <c r="N2" s="33" t="s">
        <v>251</v>
      </c>
      <c r="O2" s="33" t="s">
        <v>252</v>
      </c>
      <c r="P2" s="33" t="s">
        <v>253</v>
      </c>
      <c r="Q2" s="33" t="s">
        <v>254</v>
      </c>
      <c r="R2" s="33" t="s">
        <v>255</v>
      </c>
      <c r="S2" s="33" t="s">
        <v>256</v>
      </c>
      <c r="T2" s="33" t="s">
        <v>257</v>
      </c>
      <c r="U2" s="33" t="s">
        <v>258</v>
      </c>
      <c r="V2" s="33" t="s">
        <v>259</v>
      </c>
      <c r="W2" s="33" t="s">
        <v>260</v>
      </c>
      <c r="X2" s="33" t="s">
        <v>261</v>
      </c>
      <c r="Y2" s="33" t="s">
        <v>262</v>
      </c>
      <c r="Z2" s="33" t="s">
        <v>263</v>
      </c>
      <c r="AA2" s="33" t="s">
        <v>264</v>
      </c>
      <c r="AB2" s="33" t="s">
        <v>265</v>
      </c>
      <c r="AC2" s="33" t="s">
        <v>266</v>
      </c>
      <c r="AD2" s="33" t="s">
        <v>267</v>
      </c>
      <c r="AE2" s="33" t="s">
        <v>268</v>
      </c>
      <c r="AF2" s="33" t="s">
        <v>269</v>
      </c>
      <c r="AG2" s="33" t="s">
        <v>270</v>
      </c>
      <c r="AH2" s="33" t="s">
        <v>271</v>
      </c>
      <c r="AI2" s="33" t="s">
        <v>272</v>
      </c>
      <c r="AJ2" s="33" t="s">
        <v>273</v>
      </c>
      <c r="AK2" s="33" t="s">
        <v>274</v>
      </c>
      <c r="AL2" s="33" t="s">
        <v>275</v>
      </c>
      <c r="AM2" s="33" t="s">
        <v>276</v>
      </c>
      <c r="AN2" s="33" t="s">
        <v>277</v>
      </c>
      <c r="AO2" s="33" t="s">
        <v>278</v>
      </c>
      <c r="AP2" s="33" t="s">
        <v>279</v>
      </c>
      <c r="AQ2" s="33" t="s">
        <v>280</v>
      </c>
      <c r="AR2" s="33" t="s">
        <v>281</v>
      </c>
      <c r="AS2" s="33" t="s">
        <v>282</v>
      </c>
      <c r="AT2" s="33" t="s">
        <v>283</v>
      </c>
      <c r="AU2" s="33" t="s">
        <v>284</v>
      </c>
      <c r="AV2" s="33" t="s">
        <v>285</v>
      </c>
      <c r="AW2" s="33" t="s">
        <v>286</v>
      </c>
      <c r="AX2" s="33" t="s">
        <v>287</v>
      </c>
      <c r="AY2" s="33" t="s">
        <v>288</v>
      </c>
      <c r="AZ2" s="33" t="s">
        <v>289</v>
      </c>
      <c r="BA2" s="33" t="s">
        <v>290</v>
      </c>
      <c r="BB2" s="33" t="s">
        <v>291</v>
      </c>
      <c r="BC2" s="33" t="s">
        <v>292</v>
      </c>
      <c r="BD2" s="33" t="s">
        <v>293</v>
      </c>
      <c r="BE2" s="33" t="s">
        <v>294</v>
      </c>
      <c r="BF2" s="33" t="s">
        <v>295</v>
      </c>
      <c r="BG2" s="33" t="s">
        <v>296</v>
      </c>
      <c r="BH2" s="33" t="s">
        <v>297</v>
      </c>
      <c r="BI2" s="33" t="s">
        <v>298</v>
      </c>
      <c r="BJ2" s="33" t="s">
        <v>299</v>
      </c>
      <c r="BK2" s="33" t="s">
        <v>300</v>
      </c>
      <c r="BL2" s="33" t="s">
        <v>301</v>
      </c>
      <c r="BM2" s="33" t="s">
        <v>302</v>
      </c>
      <c r="BN2" s="33" t="s">
        <v>303</v>
      </c>
      <c r="BO2" s="33" t="s">
        <v>304</v>
      </c>
      <c r="BP2" s="33" t="s">
        <v>305</v>
      </c>
      <c r="BQ2" s="33" t="s">
        <v>306</v>
      </c>
      <c r="BR2" s="33" t="s">
        <v>307</v>
      </c>
      <c r="BS2" s="33" t="s">
        <v>308</v>
      </c>
      <c r="BT2" s="33" t="s">
        <v>309</v>
      </c>
      <c r="BU2" s="33" t="s">
        <v>310</v>
      </c>
      <c r="BV2" s="33" t="s">
        <v>311</v>
      </c>
      <c r="BW2" s="33" t="s">
        <v>312</v>
      </c>
      <c r="BX2" s="33" t="s">
        <v>313</v>
      </c>
      <c r="BY2" s="33" t="s">
        <v>314</v>
      </c>
      <c r="BZ2" s="33" t="s">
        <v>315</v>
      </c>
      <c r="CA2" s="33" t="s">
        <v>316</v>
      </c>
      <c r="CB2" s="33" t="s">
        <v>317</v>
      </c>
      <c r="CC2" s="33" t="s">
        <v>318</v>
      </c>
      <c r="CD2" s="33" t="s">
        <v>319</v>
      </c>
      <c r="CE2" s="33" t="s">
        <v>320</v>
      </c>
      <c r="CF2" s="33" t="s">
        <v>321</v>
      </c>
      <c r="CG2" s="33" t="s">
        <v>322</v>
      </c>
      <c r="CH2" s="33" t="s">
        <v>323</v>
      </c>
      <c r="CI2" s="33" t="s">
        <v>324</v>
      </c>
      <c r="CJ2" s="33" t="s">
        <v>325</v>
      </c>
      <c r="CK2" s="33" t="s">
        <v>326</v>
      </c>
      <c r="CL2" s="33" t="s">
        <v>327</v>
      </c>
      <c r="CM2" s="33" t="s">
        <v>328</v>
      </c>
      <c r="CN2" s="33" t="s">
        <v>329</v>
      </c>
      <c r="CO2" s="33" t="s">
        <v>330</v>
      </c>
      <c r="CP2" s="33" t="s">
        <v>331</v>
      </c>
      <c r="CQ2" s="33" t="s">
        <v>332</v>
      </c>
      <c r="CR2" s="33" t="s">
        <v>333</v>
      </c>
      <c r="CS2" s="33" t="s">
        <v>334</v>
      </c>
      <c r="CT2" s="33" t="s">
        <v>335</v>
      </c>
      <c r="CU2" s="33" t="s">
        <v>336</v>
      </c>
      <c r="CV2" s="33" t="s">
        <v>337</v>
      </c>
      <c r="CW2" s="33" t="s">
        <v>338</v>
      </c>
      <c r="CX2" s="33" t="s">
        <v>339</v>
      </c>
      <c r="CY2" s="33" t="s">
        <v>340</v>
      </c>
      <c r="CZ2" s="33" t="s">
        <v>341</v>
      </c>
      <c r="DA2" s="33" t="s">
        <v>342</v>
      </c>
      <c r="DB2" s="33" t="s">
        <v>343</v>
      </c>
      <c r="DC2" s="33" t="s">
        <v>344</v>
      </c>
      <c r="DD2" s="33" t="s">
        <v>345</v>
      </c>
      <c r="DE2" s="33" t="s">
        <v>346</v>
      </c>
      <c r="DF2" s="33" t="s">
        <v>347</v>
      </c>
      <c r="DG2" s="33" t="s">
        <v>348</v>
      </c>
      <c r="DH2" s="33" t="s">
        <v>349</v>
      </c>
      <c r="DI2" s="33" t="s">
        <v>350</v>
      </c>
      <c r="DJ2" s="33" t="s">
        <v>351</v>
      </c>
      <c r="DK2" s="33" t="s">
        <v>352</v>
      </c>
      <c r="DL2" s="33" t="s">
        <v>353</v>
      </c>
      <c r="DM2" s="33" t="s">
        <v>354</v>
      </c>
      <c r="DN2" s="33" t="s">
        <v>355</v>
      </c>
      <c r="DO2" s="33" t="s">
        <v>356</v>
      </c>
      <c r="DP2" s="33" t="s">
        <v>357</v>
      </c>
      <c r="DQ2" s="33" t="s">
        <v>358</v>
      </c>
      <c r="DR2" s="33" t="s">
        <v>359</v>
      </c>
      <c r="DS2" s="33" t="s">
        <v>360</v>
      </c>
      <c r="DT2" s="33" t="s">
        <v>361</v>
      </c>
      <c r="DU2" s="33" t="s">
        <v>648</v>
      </c>
      <c r="DV2" s="33" t="s">
        <v>362</v>
      </c>
      <c r="DW2" s="33" t="s">
        <v>363</v>
      </c>
      <c r="DX2" s="33" t="s">
        <v>364</v>
      </c>
      <c r="DY2" s="33" t="s">
        <v>365</v>
      </c>
      <c r="DZ2" s="33" t="s">
        <v>649</v>
      </c>
      <c r="EA2" s="33" t="s">
        <v>366</v>
      </c>
      <c r="EB2" s="33" t="s">
        <v>367</v>
      </c>
      <c r="EC2" s="33" t="s">
        <v>368</v>
      </c>
      <c r="ED2" s="33" t="s">
        <v>369</v>
      </c>
      <c r="EE2" s="33" t="s">
        <v>650</v>
      </c>
      <c r="EF2" s="33" t="s">
        <v>651</v>
      </c>
      <c r="EG2" s="33" t="s">
        <v>370</v>
      </c>
      <c r="EH2" s="33" t="s">
        <v>371</v>
      </c>
      <c r="EI2" s="33" t="s">
        <v>372</v>
      </c>
      <c r="EJ2" s="33" t="s">
        <v>652</v>
      </c>
      <c r="EK2" s="33" t="s">
        <v>373</v>
      </c>
      <c r="EL2" s="33" t="s">
        <v>374</v>
      </c>
      <c r="EM2" s="33" t="s">
        <v>375</v>
      </c>
      <c r="EN2" s="33" t="s">
        <v>653</v>
      </c>
      <c r="EO2" s="33" t="s">
        <v>654</v>
      </c>
      <c r="EP2" s="33" t="s">
        <v>376</v>
      </c>
      <c r="EQ2" s="33" t="s">
        <v>377</v>
      </c>
      <c r="ER2" s="33" t="s">
        <v>655</v>
      </c>
      <c r="ES2" s="33" t="s">
        <v>378</v>
      </c>
      <c r="ET2" s="33" t="s">
        <v>379</v>
      </c>
      <c r="EU2" s="33" t="s">
        <v>656</v>
      </c>
      <c r="EV2" s="33" t="s">
        <v>657</v>
      </c>
      <c r="EW2" s="33" t="s">
        <v>658</v>
      </c>
      <c r="EX2" s="33" t="s">
        <v>659</v>
      </c>
      <c r="EY2" s="33" t="s">
        <v>660</v>
      </c>
      <c r="EZ2" s="33" t="s">
        <v>661</v>
      </c>
      <c r="FA2" s="33" t="s">
        <v>662</v>
      </c>
      <c r="FB2" s="33" t="s">
        <v>663</v>
      </c>
      <c r="FC2" s="33" t="s">
        <v>664</v>
      </c>
      <c r="FD2" s="33" t="s">
        <v>665</v>
      </c>
      <c r="FE2" s="33" t="s">
        <v>564</v>
      </c>
      <c r="FF2" s="33" t="s">
        <v>571</v>
      </c>
      <c r="FG2" s="33" t="s">
        <v>666</v>
      </c>
      <c r="FH2" s="33" t="s">
        <v>565</v>
      </c>
      <c r="FI2" s="33" t="s">
        <v>572</v>
      </c>
      <c r="FJ2" s="33" t="s">
        <v>667</v>
      </c>
      <c r="FK2" s="33" t="s">
        <v>382</v>
      </c>
      <c r="FL2" s="33" t="s">
        <v>383</v>
      </c>
      <c r="FM2" s="33" t="s">
        <v>384</v>
      </c>
      <c r="FN2" s="33" t="s">
        <v>385</v>
      </c>
      <c r="FO2" s="33" t="s">
        <v>668</v>
      </c>
      <c r="FP2" s="33" t="s">
        <v>386</v>
      </c>
      <c r="FQ2" s="33" t="s">
        <v>387</v>
      </c>
      <c r="FR2" s="33" t="s">
        <v>388</v>
      </c>
      <c r="FS2" s="33" t="s">
        <v>389</v>
      </c>
      <c r="FT2" s="33" t="s">
        <v>669</v>
      </c>
      <c r="FU2" s="33" t="s">
        <v>390</v>
      </c>
      <c r="FV2" s="33" t="s">
        <v>391</v>
      </c>
      <c r="FW2" s="33" t="s">
        <v>392</v>
      </c>
      <c r="FX2" s="33" t="s">
        <v>670</v>
      </c>
      <c r="FY2" s="33" t="s">
        <v>393</v>
      </c>
      <c r="FZ2" s="33" t="s">
        <v>394</v>
      </c>
      <c r="GA2" s="33" t="s">
        <v>395</v>
      </c>
      <c r="GB2" s="33" t="s">
        <v>671</v>
      </c>
      <c r="GC2" s="33" t="s">
        <v>672</v>
      </c>
      <c r="GD2" s="33" t="s">
        <v>673</v>
      </c>
      <c r="GE2" s="33" t="s">
        <v>674</v>
      </c>
      <c r="GF2" s="33" t="s">
        <v>675</v>
      </c>
      <c r="GG2" s="33" t="s">
        <v>396</v>
      </c>
      <c r="GH2" s="33" t="s">
        <v>397</v>
      </c>
      <c r="GI2" s="33" t="s">
        <v>398</v>
      </c>
      <c r="GJ2" s="33" t="s">
        <v>676</v>
      </c>
      <c r="GK2" s="33" t="s">
        <v>399</v>
      </c>
      <c r="GL2" s="33" t="s">
        <v>400</v>
      </c>
      <c r="GM2" s="33" t="s">
        <v>401</v>
      </c>
      <c r="GN2" s="33" t="s">
        <v>677</v>
      </c>
      <c r="GO2" s="33" t="s">
        <v>402</v>
      </c>
      <c r="GP2" s="33" t="s">
        <v>678</v>
      </c>
      <c r="GQ2" s="33" t="s">
        <v>403</v>
      </c>
      <c r="GR2" s="33" t="s">
        <v>679</v>
      </c>
      <c r="GS2" s="33" t="s">
        <v>404</v>
      </c>
      <c r="GT2" s="33" t="s">
        <v>680</v>
      </c>
      <c r="GU2" s="33" t="s">
        <v>405</v>
      </c>
      <c r="GV2" s="33" t="s">
        <v>406</v>
      </c>
      <c r="GW2" s="33" t="s">
        <v>407</v>
      </c>
      <c r="GX2" s="33" t="s">
        <v>681</v>
      </c>
      <c r="GY2" s="33" t="s">
        <v>408</v>
      </c>
      <c r="GZ2" s="33" t="s">
        <v>409</v>
      </c>
      <c r="HA2" s="33" t="s">
        <v>410</v>
      </c>
      <c r="HB2" s="33" t="s">
        <v>411</v>
      </c>
      <c r="HC2" s="33" t="s">
        <v>412</v>
      </c>
      <c r="HD2" s="33" t="s">
        <v>413</v>
      </c>
      <c r="HE2" s="33" t="s">
        <v>682</v>
      </c>
      <c r="HF2" s="33" t="s">
        <v>624</v>
      </c>
      <c r="HG2" s="33" t="s">
        <v>625</v>
      </c>
      <c r="HH2" s="33" t="s">
        <v>626</v>
      </c>
      <c r="HI2" s="33" t="s">
        <v>627</v>
      </c>
      <c r="HJ2" s="33" t="s">
        <v>628</v>
      </c>
      <c r="HK2" s="33" t="s">
        <v>683</v>
      </c>
      <c r="HL2" s="34" t="s">
        <v>684</v>
      </c>
      <c r="HM2" s="33" t="s">
        <v>588</v>
      </c>
      <c r="HN2" s="33" t="s">
        <v>414</v>
      </c>
      <c r="HO2" s="33" t="s">
        <v>415</v>
      </c>
      <c r="HP2" s="33" t="s">
        <v>416</v>
      </c>
      <c r="HQ2" s="33" t="s">
        <v>417</v>
      </c>
      <c r="HR2" s="33" t="s">
        <v>418</v>
      </c>
      <c r="HS2" s="33" t="s">
        <v>419</v>
      </c>
      <c r="HT2" s="33" t="s">
        <v>420</v>
      </c>
      <c r="HU2" s="33" t="s">
        <v>589</v>
      </c>
      <c r="HV2" s="33" t="s">
        <v>421</v>
      </c>
      <c r="HW2" s="33" t="s">
        <v>422</v>
      </c>
      <c r="HX2" s="33" t="s">
        <v>423</v>
      </c>
      <c r="HY2" s="33" t="s">
        <v>424</v>
      </c>
      <c r="HZ2" s="33" t="s">
        <v>425</v>
      </c>
      <c r="IA2" s="33" t="s">
        <v>426</v>
      </c>
      <c r="IB2" s="33" t="s">
        <v>427</v>
      </c>
      <c r="IC2" s="33" t="s">
        <v>590</v>
      </c>
      <c r="ID2" s="33" t="s">
        <v>428</v>
      </c>
      <c r="IE2" s="33" t="s">
        <v>429</v>
      </c>
      <c r="IF2" s="33" t="s">
        <v>430</v>
      </c>
      <c r="IG2" s="33" t="s">
        <v>431</v>
      </c>
      <c r="IH2" s="33" t="s">
        <v>432</v>
      </c>
      <c r="II2" s="33" t="s">
        <v>433</v>
      </c>
      <c r="IJ2" s="33" t="s">
        <v>434</v>
      </c>
      <c r="IK2" s="33" t="s">
        <v>591</v>
      </c>
      <c r="IL2" s="33" t="s">
        <v>435</v>
      </c>
      <c r="IM2" s="33" t="s">
        <v>436</v>
      </c>
      <c r="IN2" s="33" t="s">
        <v>437</v>
      </c>
      <c r="IO2" s="33" t="s">
        <v>438</v>
      </c>
      <c r="IP2" s="33" t="s">
        <v>439</v>
      </c>
      <c r="IQ2" s="33" t="s">
        <v>440</v>
      </c>
      <c r="IR2" s="33" t="s">
        <v>441</v>
      </c>
      <c r="IS2" s="33" t="s">
        <v>592</v>
      </c>
      <c r="IT2" s="33" t="s">
        <v>442</v>
      </c>
      <c r="IU2" s="33" t="s">
        <v>443</v>
      </c>
      <c r="IV2" s="33" t="s">
        <v>444</v>
      </c>
      <c r="IW2" s="33" t="s">
        <v>445</v>
      </c>
      <c r="IX2" s="33" t="s">
        <v>446</v>
      </c>
      <c r="IY2" s="33" t="s">
        <v>447</v>
      </c>
      <c r="IZ2" s="33" t="s">
        <v>448</v>
      </c>
      <c r="JA2" s="33" t="s">
        <v>593</v>
      </c>
      <c r="JB2" s="33" t="s">
        <v>449</v>
      </c>
      <c r="JC2" s="33" t="s">
        <v>450</v>
      </c>
      <c r="JD2" s="33" t="s">
        <v>451</v>
      </c>
      <c r="JE2" s="33" t="s">
        <v>452</v>
      </c>
      <c r="JF2" s="33" t="s">
        <v>453</v>
      </c>
      <c r="JG2" s="33" t="s">
        <v>454</v>
      </c>
      <c r="JH2" s="33" t="s">
        <v>455</v>
      </c>
      <c r="JI2" s="33" t="s">
        <v>594</v>
      </c>
      <c r="JJ2" s="33" t="s">
        <v>456</v>
      </c>
      <c r="JK2" s="33" t="s">
        <v>457</v>
      </c>
      <c r="JL2" s="33" t="s">
        <v>458</v>
      </c>
      <c r="JM2" s="33" t="s">
        <v>459</v>
      </c>
      <c r="JN2" s="33" t="s">
        <v>460</v>
      </c>
      <c r="JO2" s="33" t="s">
        <v>461</v>
      </c>
      <c r="JP2" s="33" t="s">
        <v>462</v>
      </c>
      <c r="JQ2" s="33" t="s">
        <v>595</v>
      </c>
      <c r="JR2" s="33" t="s">
        <v>596</v>
      </c>
      <c r="JS2" s="33" t="s">
        <v>463</v>
      </c>
      <c r="JT2" s="33" t="s">
        <v>464</v>
      </c>
      <c r="JU2" s="33" t="s">
        <v>465</v>
      </c>
      <c r="JV2" s="33" t="s">
        <v>281</v>
      </c>
      <c r="JW2" s="33" t="s">
        <v>282</v>
      </c>
      <c r="JX2" s="33" t="s">
        <v>283</v>
      </c>
      <c r="JY2" s="33" t="s">
        <v>284</v>
      </c>
      <c r="JZ2" s="33" t="s">
        <v>285</v>
      </c>
      <c r="KA2" s="33" t="s">
        <v>286</v>
      </c>
      <c r="KB2" s="33" t="s">
        <v>287</v>
      </c>
      <c r="KC2" s="33" t="s">
        <v>288</v>
      </c>
      <c r="KD2" s="33" t="s">
        <v>289</v>
      </c>
      <c r="KE2" s="33" t="s">
        <v>290</v>
      </c>
      <c r="KF2" s="33" t="s">
        <v>291</v>
      </c>
      <c r="KG2" s="33" t="s">
        <v>292</v>
      </c>
      <c r="KH2" s="33" t="s">
        <v>277</v>
      </c>
      <c r="KI2" s="33" t="s">
        <v>466</v>
      </c>
      <c r="KJ2" s="33" t="s">
        <v>467</v>
      </c>
      <c r="KK2" s="33" t="s">
        <v>468</v>
      </c>
      <c r="KL2" s="33" t="s">
        <v>469</v>
      </c>
      <c r="KM2" s="33" t="s">
        <v>470</v>
      </c>
      <c r="KN2" s="33" t="s">
        <v>471</v>
      </c>
      <c r="KO2" s="33" t="s">
        <v>472</v>
      </c>
      <c r="KP2" s="33" t="s">
        <v>473</v>
      </c>
      <c r="KQ2" s="33" t="s">
        <v>474</v>
      </c>
      <c r="KR2" s="33" t="s">
        <v>597</v>
      </c>
      <c r="KS2" s="33" t="s">
        <v>475</v>
      </c>
      <c r="KT2" s="33" t="s">
        <v>476</v>
      </c>
      <c r="KU2" s="33" t="s">
        <v>477</v>
      </c>
      <c r="KV2" s="33" t="s">
        <v>478</v>
      </c>
      <c r="KW2" s="33" t="s">
        <v>479</v>
      </c>
      <c r="KX2" s="33" t="s">
        <v>480</v>
      </c>
      <c r="KY2" s="33" t="s">
        <v>481</v>
      </c>
      <c r="KZ2" s="33" t="s">
        <v>482</v>
      </c>
      <c r="LA2" s="33" t="s">
        <v>483</v>
      </c>
      <c r="LB2" s="33" t="s">
        <v>598</v>
      </c>
      <c r="LC2" s="33" t="s">
        <v>484</v>
      </c>
      <c r="LD2" s="33" t="s">
        <v>485</v>
      </c>
      <c r="LE2" s="33" t="s">
        <v>599</v>
      </c>
      <c r="LF2" s="33" t="s">
        <v>486</v>
      </c>
      <c r="LG2" s="33" t="s">
        <v>487</v>
      </c>
      <c r="LH2" s="33" t="s">
        <v>600</v>
      </c>
      <c r="LI2" s="33" t="s">
        <v>601</v>
      </c>
      <c r="LJ2" s="33" t="s">
        <v>602</v>
      </c>
      <c r="LK2" s="33" t="s">
        <v>603</v>
      </c>
      <c r="LL2" s="33" t="s">
        <v>604</v>
      </c>
      <c r="LM2" s="33" t="s">
        <v>605</v>
      </c>
      <c r="LN2" s="33" t="s">
        <v>606</v>
      </c>
      <c r="LO2" s="33" t="s">
        <v>607</v>
      </c>
      <c r="LP2" s="33" t="s">
        <v>608</v>
      </c>
      <c r="LQ2" s="33" t="s">
        <v>609</v>
      </c>
      <c r="LR2" s="33" t="s">
        <v>610</v>
      </c>
      <c r="LS2" s="33" t="s">
        <v>488</v>
      </c>
      <c r="LT2" s="33" t="s">
        <v>489</v>
      </c>
      <c r="LU2" s="33" t="s">
        <v>490</v>
      </c>
      <c r="LV2" s="33" t="s">
        <v>491</v>
      </c>
      <c r="LW2" s="33" t="s">
        <v>492</v>
      </c>
      <c r="LX2" s="33" t="s">
        <v>493</v>
      </c>
      <c r="LY2" s="33" t="s">
        <v>494</v>
      </c>
      <c r="LZ2" s="33" t="s">
        <v>495</v>
      </c>
      <c r="MA2" s="33" t="s">
        <v>496</v>
      </c>
      <c r="MB2" s="33" t="s">
        <v>497</v>
      </c>
      <c r="MC2" s="33" t="s">
        <v>498</v>
      </c>
      <c r="MD2" s="33" t="s">
        <v>499</v>
      </c>
      <c r="ME2" s="33" t="s">
        <v>500</v>
      </c>
      <c r="MF2" s="33" t="s">
        <v>501</v>
      </c>
      <c r="MG2" s="33" t="s">
        <v>502</v>
      </c>
      <c r="MH2" s="33" t="s">
        <v>503</v>
      </c>
      <c r="MI2" s="33" t="s">
        <v>504</v>
      </c>
      <c r="MJ2" s="33" t="s">
        <v>505</v>
      </c>
      <c r="MK2" s="33" t="s">
        <v>506</v>
      </c>
      <c r="ML2" s="33" t="s">
        <v>507</v>
      </c>
      <c r="MM2" s="33" t="s">
        <v>508</v>
      </c>
      <c r="MN2" s="33" t="s">
        <v>509</v>
      </c>
      <c r="MO2" s="33" t="s">
        <v>510</v>
      </c>
      <c r="MP2" s="33" t="s">
        <v>511</v>
      </c>
      <c r="MQ2" s="33" t="s">
        <v>512</v>
      </c>
      <c r="MR2" s="33" t="s">
        <v>513</v>
      </c>
      <c r="MS2" s="33" t="s">
        <v>611</v>
      </c>
      <c r="MT2" s="33" t="s">
        <v>514</v>
      </c>
      <c r="MU2" s="33" t="s">
        <v>515</v>
      </c>
      <c r="MV2" s="33" t="s">
        <v>516</v>
      </c>
      <c r="MW2" s="33" t="s">
        <v>517</v>
      </c>
      <c r="MX2" s="33" t="s">
        <v>518</v>
      </c>
      <c r="MY2" s="33" t="s">
        <v>519</v>
      </c>
      <c r="MZ2" s="33" t="s">
        <v>520</v>
      </c>
      <c r="NA2" s="33" t="s">
        <v>521</v>
      </c>
      <c r="NB2" s="33" t="s">
        <v>522</v>
      </c>
      <c r="NC2" s="33" t="s">
        <v>523</v>
      </c>
      <c r="ND2" s="33" t="s">
        <v>524</v>
      </c>
      <c r="NE2" s="33" t="s">
        <v>525</v>
      </c>
      <c r="NF2" s="33" t="s">
        <v>526</v>
      </c>
      <c r="NG2" s="33" t="s">
        <v>527</v>
      </c>
      <c r="NH2" s="33" t="s">
        <v>528</v>
      </c>
      <c r="NI2" s="33" t="s">
        <v>529</v>
      </c>
      <c r="NJ2" s="33" t="s">
        <v>530</v>
      </c>
      <c r="NK2" s="33" t="s">
        <v>531</v>
      </c>
      <c r="NL2" s="33" t="s">
        <v>532</v>
      </c>
      <c r="NM2" s="33" t="s">
        <v>533</v>
      </c>
      <c r="NN2" s="33" t="s">
        <v>534</v>
      </c>
      <c r="NO2" s="33" t="s">
        <v>535</v>
      </c>
      <c r="NP2" s="33" t="s">
        <v>536</v>
      </c>
      <c r="NQ2" s="33" t="s">
        <v>537</v>
      </c>
      <c r="NR2" s="33" t="s">
        <v>538</v>
      </c>
      <c r="NS2" s="33" t="s">
        <v>539</v>
      </c>
      <c r="NT2" s="33" t="s">
        <v>540</v>
      </c>
      <c r="NU2" s="33" t="s">
        <v>541</v>
      </c>
      <c r="NV2" s="33" t="s">
        <v>542</v>
      </c>
      <c r="NW2" s="33" t="s">
        <v>543</v>
      </c>
      <c r="NX2" s="33" t="s">
        <v>544</v>
      </c>
      <c r="NY2" s="33" t="s">
        <v>545</v>
      </c>
      <c r="NZ2" s="33" t="s">
        <v>546</v>
      </c>
      <c r="OA2" s="33" t="s">
        <v>547</v>
      </c>
      <c r="OB2" s="33" t="s">
        <v>548</v>
      </c>
      <c r="OC2" s="33" t="s">
        <v>549</v>
      </c>
      <c r="OD2" s="33" t="s">
        <v>550</v>
      </c>
      <c r="OE2" s="33" t="s">
        <v>612</v>
      </c>
      <c r="OF2" s="33" t="s">
        <v>613</v>
      </c>
      <c r="OG2" s="33" t="s">
        <v>551</v>
      </c>
      <c r="OH2" s="33" t="s">
        <v>552</v>
      </c>
      <c r="OI2" s="33" t="s">
        <v>553</v>
      </c>
      <c r="OJ2" s="33" t="s">
        <v>554</v>
      </c>
      <c r="OK2" s="33" t="s">
        <v>555</v>
      </c>
      <c r="OL2" s="33" t="s">
        <v>556</v>
      </c>
      <c r="OM2" s="33" t="s">
        <v>614</v>
      </c>
      <c r="ON2" s="33" t="s">
        <v>557</v>
      </c>
      <c r="OO2" s="33" t="s">
        <v>558</v>
      </c>
      <c r="OP2" s="33" t="s">
        <v>559</v>
      </c>
      <c r="OQ2" s="33" t="s">
        <v>560</v>
      </c>
      <c r="OR2" s="33" t="s">
        <v>561</v>
      </c>
      <c r="OS2" s="33" t="s">
        <v>562</v>
      </c>
      <c r="OT2" s="33" t="s">
        <v>563</v>
      </c>
      <c r="OU2" s="33" t="s">
        <v>380</v>
      </c>
      <c r="OV2" s="33" t="s">
        <v>564</v>
      </c>
      <c r="OW2" s="33" t="s">
        <v>565</v>
      </c>
      <c r="OX2" s="33" t="s">
        <v>566</v>
      </c>
      <c r="OY2" s="33" t="s">
        <v>567</v>
      </c>
      <c r="OZ2" s="33" t="s">
        <v>568</v>
      </c>
      <c r="PA2" s="33" t="s">
        <v>569</v>
      </c>
      <c r="PB2" s="33" t="s">
        <v>570</v>
      </c>
      <c r="PC2" s="33" t="s">
        <v>381</v>
      </c>
      <c r="PD2" s="33" t="s">
        <v>571</v>
      </c>
      <c r="PE2" s="33" t="s">
        <v>572</v>
      </c>
      <c r="PF2" s="33" t="s">
        <v>573</v>
      </c>
      <c r="PG2" s="33" t="s">
        <v>382</v>
      </c>
      <c r="PH2" s="33" t="s">
        <v>383</v>
      </c>
      <c r="PI2" s="33" t="s">
        <v>384</v>
      </c>
      <c r="PJ2" s="33" t="s">
        <v>385</v>
      </c>
      <c r="PK2" s="33" t="s">
        <v>615</v>
      </c>
      <c r="PL2" s="33" t="s">
        <v>574</v>
      </c>
      <c r="PM2" s="33" t="s">
        <v>575</v>
      </c>
      <c r="PN2" s="33" t="s">
        <v>576</v>
      </c>
      <c r="PO2" s="33" t="s">
        <v>577</v>
      </c>
      <c r="PP2" s="33" t="s">
        <v>578</v>
      </c>
      <c r="PQ2" s="33" t="s">
        <v>579</v>
      </c>
      <c r="PR2" s="33" t="s">
        <v>580</v>
      </c>
      <c r="PS2" s="33" t="s">
        <v>616</v>
      </c>
      <c r="PT2" s="33" t="s">
        <v>581</v>
      </c>
      <c r="PU2" s="33" t="s">
        <v>582</v>
      </c>
      <c r="PV2" s="33" t="s">
        <v>583</v>
      </c>
      <c r="PW2" s="33" t="s">
        <v>584</v>
      </c>
      <c r="PX2" s="33" t="s">
        <v>585</v>
      </c>
      <c r="PY2" s="33" t="s">
        <v>586</v>
      </c>
      <c r="PZ2" s="33" t="s">
        <v>587</v>
      </c>
    </row>
    <row r="3" spans="1:442" s="29" customFormat="1"/>
  </sheetData>
  <phoneticPr fontId="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入力支援シート1</vt:lpstr>
      <vt:lpstr>入力支援シート2</vt:lpstr>
      <vt:lpstr>入力支援シート3 </vt:lpstr>
      <vt:lpstr>入力支援シート4</vt:lpstr>
      <vt:lpstr>入力支援シート5</vt:lpstr>
      <vt:lpstr>入力支援シート6</vt:lpstr>
      <vt:lpstr>表（印刷用）</vt:lpstr>
      <vt:lpstr>裏（印刷用）</vt:lpstr>
      <vt:lpstr>CSV出力用</vt:lpstr>
      <vt:lpstr>【システム開発者向け】</vt:lpstr>
      <vt:lpstr>入力支援シート1!Print_Area</vt:lpstr>
      <vt:lpstr>入力支援シート2!Print_Area</vt:lpstr>
      <vt:lpstr>'入力支援シート3 '!Print_Area</vt:lpstr>
      <vt:lpstr>入力支援シート4!Print_Area</vt:lpstr>
      <vt:lpstr>入力支援シート5!Print_Area</vt:lpstr>
      <vt:lpstr>入力支援シート6!Print_Area</vt:lpstr>
      <vt:lpstr>'表（印刷用）'!Print_Area</vt:lpstr>
      <vt:lpstr>'裏（印刷用）'!Print_Area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2019-10-31T04:11:06Z</cp:lastPrinted>
  <dcterms:created xsi:type="dcterms:W3CDTF">2018-08-08T06:30:41Z</dcterms:created>
  <dcterms:modified xsi:type="dcterms:W3CDTF">2020-04-07T07:01:34Z</dcterms:modified>
</cp:coreProperties>
</file>